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activeTab="6"/>
  </bookViews>
  <sheets>
    <sheet name="新增政府一般债券情况表" sheetId="1" r:id="rId1"/>
    <sheet name="新增政府专项债券情况表" sheetId="2" r:id="rId2"/>
    <sheet name="附件3" sheetId="3" r:id="rId3"/>
    <sheet name="附件4" sheetId="4" r:id="rId4"/>
    <sheet name="政府债券信息公开基本情况表" sheetId="5" r:id="rId5"/>
    <sheet name="附件7" sheetId="6" r:id="rId6"/>
    <sheet name="绩效评价结果" sheetId="9" r:id="rId7"/>
    <sheet name="桂林花江智慧谷电子信息创业产业园桂林电子科技大学科技园绩效自评" sheetId="7" r:id="rId8"/>
    <sheet name="桂林电子科技大学花江校区JX12电子信息实验楼、JX31国家重" sheetId="8" r:id="rId9"/>
  </sheets>
  <definedNames>
    <definedName name="_xlnm.Print_Titles" localSheetId="1">新增政府专项债券情况表!$1:$7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<sst xmlns="http://schemas.openxmlformats.org/spreadsheetml/2006/main" count="473" uniqueCount="232">
  <si>
    <t>附件1</t>
  </si>
  <si>
    <t>截至2023年末发行的新增政府一般债券情况表</t>
  </si>
  <si>
    <t>部门名称</t>
  </si>
  <si>
    <t>债券信息</t>
  </si>
  <si>
    <t>债券项目情况</t>
  </si>
  <si>
    <t>备注</t>
  </si>
  <si>
    <t>债券名称</t>
  </si>
  <si>
    <t>债券编码</t>
  </si>
  <si>
    <t>债券类型</t>
  </si>
  <si>
    <t>债券规模（万元）</t>
  </si>
  <si>
    <t>发行时间（年/月/日）</t>
  </si>
  <si>
    <t>债券利率（%）</t>
  </si>
  <si>
    <t>债券期限（年）</t>
  </si>
  <si>
    <t>项目名称</t>
  </si>
  <si>
    <t>项目所在地区</t>
  </si>
  <si>
    <t>项目总投资</t>
  </si>
  <si>
    <t>项目已实现投资</t>
  </si>
  <si>
    <t>建设进度及运营情况</t>
  </si>
  <si>
    <t>其中：债券资金安排</t>
  </si>
  <si>
    <t>注：1.本表由使用一般债券资金的部门逐笔填列后于每年6月底前公开，本次反映2022-2023年末一般债券及对应项目情况。</t>
  </si>
  <si>
    <t xml:space="preserve">     2.项目所在地区按照标准行政区划名称填写。</t>
  </si>
  <si>
    <t xml:space="preserve">附件2                                                   </t>
  </si>
  <si>
    <t>截至2023年末发行的新增政府专项债券情况表</t>
  </si>
  <si>
    <t>债券项目资产类型</t>
  </si>
  <si>
    <t>已取得项目收益</t>
  </si>
  <si>
    <t>形成资产情况</t>
  </si>
  <si>
    <t>桂林电子科技大学</t>
  </si>
  <si>
    <t>2022年广西壮族自治区政府社会领域专项债券（四期）——2022年广西壮族自治区政府专项债券（二十五期）</t>
  </si>
  <si>
    <t>政府专项债券</t>
  </si>
  <si>
    <t>桂林花江智慧谷电子信息创业产业园桂林电子科技大学科技园</t>
  </si>
  <si>
    <t>普通高校</t>
  </si>
  <si>
    <t>部分建设项目正在进行竣工结算，部分正在建设，尚未办理资产入账手续</t>
  </si>
  <si>
    <t>1#2#3#楼已投入使用；电力工程一期已完成竣工结算；电力工程一期（第二批）正在进行土建施工；33#楼、36#楼、37#楼、41#楼研究生公寓完成主体结构施工，正在进行室内外装修、水电安装等工作；正常运营</t>
  </si>
  <si>
    <t>22年获得政府专项债</t>
  </si>
  <si>
    <t>2022年广西壮族自治区政府社会领域专项债券（三期）——2022年广西壮族自治区政府专项债券（十四期）</t>
  </si>
  <si>
    <t>桂林电子科技大学花江校区JX12电子信息实验楼、JX31国家重点实验室大楼、JX07、JX08教学实验楼、教工活动中心、FW10食堂项目</t>
  </si>
  <si>
    <t>建设项目正在进行竣工结算，尚未办理资产入账手续</t>
  </si>
  <si>
    <t>电子信息实验楼、国家重点实验室大楼、教学实验楼正在进行竣工结算财政投资评审；教工活动中心、食堂项目未启动建设；正常运营</t>
  </si>
  <si>
    <t>注：本表由使用专项债券资金的部门逐笔填列后于每年6月底前公开，本次反映2022-2023年末专项债券及对应项目情况。</t>
  </si>
  <si>
    <t>附件3</t>
  </si>
  <si>
    <t>截至2023年末发行的新增地方政府一般债券</t>
  </si>
  <si>
    <t xml:space="preserve">                                                 单位：亿元</t>
  </si>
  <si>
    <t>序号</t>
  </si>
  <si>
    <t>截至2023年末新增一般债券资金收入</t>
  </si>
  <si>
    <t>截至2023年末新增一般债券资金安排的支出</t>
  </si>
  <si>
    <t>金额</t>
  </si>
  <si>
    <t>支出功能分类</t>
  </si>
  <si>
    <t>合计</t>
  </si>
  <si>
    <t>201一般公共服务支出</t>
  </si>
  <si>
    <t>202外交支出</t>
  </si>
  <si>
    <t>203国防支出</t>
  </si>
  <si>
    <t>204公共安全支出</t>
  </si>
  <si>
    <t>205教育支出</t>
  </si>
  <si>
    <t>…</t>
  </si>
  <si>
    <t>206科学技术支出</t>
  </si>
  <si>
    <t>207文化旅游体育与传媒支出</t>
  </si>
  <si>
    <t>208社会保障和就业支出</t>
  </si>
  <si>
    <t>210卫生健康支出</t>
  </si>
  <si>
    <t>211节能环保支出</t>
  </si>
  <si>
    <t>212城乡社区支出</t>
  </si>
  <si>
    <t>213农林水支出</t>
  </si>
  <si>
    <t>214交通运输支出</t>
  </si>
  <si>
    <t>215资源勘探信息等支出</t>
  </si>
  <si>
    <t>216商业服务业等支出</t>
  </si>
  <si>
    <t>217金融支出</t>
  </si>
  <si>
    <t>219援助其他地区支出</t>
  </si>
  <si>
    <t>220自然资源海洋气象等支出</t>
  </si>
  <si>
    <t>221住房保障支出</t>
  </si>
  <si>
    <t>222粮油物资储备支出</t>
  </si>
  <si>
    <t>224灾害防治及应急管理支出</t>
  </si>
  <si>
    <t>附件4</t>
  </si>
  <si>
    <t>截至2023年末发行的新增地方政府专项债券</t>
  </si>
  <si>
    <t xml:space="preserve">                                                     单位：亿元</t>
  </si>
  <si>
    <t>截至2023年末新增专项债券资金收入</t>
  </si>
  <si>
    <t>截至2023年末新增专项债券资金安排的支出</t>
  </si>
  <si>
    <t>2022年广西壮族自治区政府社会领域专项债券（四期）—2022年广西壮族自治区政府专项债券（二十五期）</t>
  </si>
  <si>
    <t>229其他支出</t>
  </si>
  <si>
    <t>2022年广西壮族自治区政府社会领域专项债券（三期）—2022年广西壮族自治区政府专项债券（十四期）</t>
  </si>
  <si>
    <t>附件5</t>
  </si>
  <si>
    <t>区直单位政府债券信息公开基本情况表</t>
  </si>
  <si>
    <t>填报单位：桂林电子科技大学</t>
  </si>
  <si>
    <t>使用新增政府债券项目名称</t>
  </si>
  <si>
    <t>公开网址</t>
  </si>
  <si>
    <t>公开日期</t>
  </si>
  <si>
    <t>https://www.guet.edu.cn/pubinfo/3367/list.htm</t>
  </si>
  <si>
    <t>附件7</t>
  </si>
  <si>
    <t>xx市、县（市、区）政府债券信息公开</t>
  </si>
  <si>
    <t>填报单位（盖章）：</t>
  </si>
  <si>
    <t>使用债券资金单位名称</t>
  </si>
  <si>
    <t>公开的文件名称</t>
  </si>
  <si>
    <r>
      <t>2022</t>
    </r>
    <r>
      <rPr>
        <b/>
        <sz val="16"/>
        <rFont val="宋体"/>
        <charset val="134"/>
      </rPr>
      <t>年绩效自评预算项目明细表</t>
    </r>
  </si>
  <si>
    <t>单位名称：桂林电子科技大学</t>
  </si>
  <si>
    <t>单位：元</t>
  </si>
  <si>
    <t>状态</t>
  </si>
  <si>
    <t>项目编码</t>
  </si>
  <si>
    <t>年初预算数</t>
  </si>
  <si>
    <t>名称</t>
  </si>
  <si>
    <t>当年预算数</t>
  </si>
  <si>
    <t>资金归口处室</t>
  </si>
  <si>
    <t>全年执行数</t>
  </si>
  <si>
    <t>项目总金额</t>
  </si>
  <si>
    <t>预算执行率</t>
  </si>
  <si>
    <t>得分</t>
  </si>
  <si>
    <t>自评结论</t>
  </si>
  <si>
    <t>数据已终审</t>
  </si>
  <si>
    <t>450000220420100025895</t>
  </si>
  <si>
    <t>专项债券(桂林花江智慧谷电子信息创业产业园桂林电子科技大学科技园项目)</t>
  </si>
  <si>
    <t>10-教科文处</t>
  </si>
  <si>
    <t>100</t>
  </si>
  <si>
    <t>一等</t>
  </si>
  <si>
    <t>450000220420100025891</t>
  </si>
  <si>
    <t>专项债券(桂林电子科技大学花江校区JX12电子信息实验楼、JX31国家重点实验室大楼、JX07、JX08教学实验楼、师生活动中心、FW10食堂项目)</t>
  </si>
  <si>
    <r>
      <rPr>
        <b/>
        <sz val="18"/>
        <color rgb="FF000000"/>
        <rFont val="宋体"/>
        <charset val="134"/>
      </rPr>
      <t>2022年度预算项目绩效自评表</t>
    </r>
  </si>
  <si>
    <t>项目实施单位</t>
  </si>
  <si>
    <t>201019-桂林电子科技大学</t>
  </si>
  <si>
    <t>主管部门</t>
  </si>
  <si>
    <t>201-广西壮族自治区教育厅</t>
  </si>
  <si>
    <t>预算执行情况
(万元)</t>
  </si>
  <si>
    <t>资金来源</t>
  </si>
  <si>
    <t>年中预算调整数</t>
  </si>
  <si>
    <t>调整后预算数</t>
  </si>
  <si>
    <t>实际支出数</t>
  </si>
  <si>
    <t>预算执行率(%)</t>
  </si>
  <si>
    <t>其中：一般公共预算拨款</t>
  </si>
  <si>
    <t>其中: 上级</t>
  </si>
  <si>
    <t>0.0</t>
  </si>
  <si>
    <t>0</t>
  </si>
  <si>
    <t xml:space="preserve">      本级</t>
  </si>
  <si>
    <t>政府性基金</t>
  </si>
  <si>
    <t xml:space="preserve"> ——</t>
  </si>
  <si>
    <t xml:space="preserve">  国有资本经营预算</t>
  </si>
  <si>
    <t xml:space="preserve">      其他资金</t>
  </si>
  <si>
    <t>财政拨款预算调整率（%）</t>
  </si>
  <si>
    <t>调整原因说明</t>
  </si>
  <si>
    <t>年中追加</t>
  </si>
  <si>
    <t>项目概况（包括项目立项依据、可行性和必要性、支持范围、实施内容等）</t>
  </si>
  <si>
    <t>立项依据：花江智慧谷桂林电子科技大学科技园项目立项已获广西壮族自治区发展和改革委员会批复，批文号：桂发改社会〔2019〕234号可行性和必要性：项目已获批，主要用于完善配套基础设施、健全完善政校企合作机制，深化产学研合作，全力推进重大项目建设。支持范围：花江智慧谷桂林电子科技大学科技园项目1#楼、2#楼、3#楼，研究生宿舍，室外配套，道路、新建电力工程。实施内容：主要用于项目的工程施工建设，含建筑主体、装饰装修、水电安装、室外配套、新建电力等工程。</t>
  </si>
  <si>
    <t>项目起始时间</t>
  </si>
  <si>
    <t>2022</t>
  </si>
  <si>
    <t>项目终止时间</t>
  </si>
  <si>
    <t>项目实施进度安排</t>
  </si>
  <si>
    <t>2022年8月完成花江慧谷1#2#3#楼竣工结算，支付工程款等；2022年5月启动4栋研究生宿舍项目，到2022年底，4栋研究生宿舍施工至6层楼面；2022年5月启动新建电力（二期）项目，到2022年底完成前期工作和确定施工单位；2022年5月启动道路和冲沟项目，2022年底基本完工。</t>
  </si>
  <si>
    <t>年度绩效目标</t>
  </si>
  <si>
    <t>深化推进产学研结合，改善科研环境，推进政校企合作机制。</t>
  </si>
  <si>
    <t>自评得分（满分100分）</t>
  </si>
  <si>
    <t>预算执行（10分）</t>
  </si>
  <si>
    <t>项目绩效目标衡量指标</t>
  </si>
  <si>
    <t>一级指标</t>
  </si>
  <si>
    <t>二级指标</t>
  </si>
  <si>
    <t>指标内容</t>
  </si>
  <si>
    <t>指标值</t>
  </si>
  <si>
    <t>分值</t>
  </si>
  <si>
    <t>实际完成值</t>
  </si>
  <si>
    <t>指标得分</t>
  </si>
  <si>
    <t>完成情况简要描述</t>
  </si>
  <si>
    <t>偏差原因及改进措施</t>
  </si>
  <si>
    <t>产出指标</t>
  </si>
  <si>
    <t>数量指标</t>
  </si>
  <si>
    <t>研究生宿舍楼施工层数</t>
  </si>
  <si>
    <t>＝6层</t>
  </si>
  <si>
    <t>5</t>
  </si>
  <si>
    <t>6</t>
  </si>
  <si>
    <t>研究生宿舍楼施工6层</t>
  </si>
  <si>
    <t/>
  </si>
  <si>
    <t>冲沟长度</t>
  </si>
  <si>
    <t>＝300米</t>
  </si>
  <si>
    <t>300</t>
  </si>
  <si>
    <t>冲沟长度300米</t>
  </si>
  <si>
    <t>道路完工数</t>
  </si>
  <si>
    <t>＝1条</t>
  </si>
  <si>
    <t>1</t>
  </si>
  <si>
    <t>完成道路1条</t>
  </si>
  <si>
    <t>楼栋竣工结算数</t>
  </si>
  <si>
    <t>＝3栋</t>
  </si>
  <si>
    <t>3</t>
  </si>
  <si>
    <t>完成花江慧谷1#2#3#楼竣工结算</t>
  </si>
  <si>
    <t>质量指标</t>
  </si>
  <si>
    <t>工程验收合格率</t>
  </si>
  <si>
    <t>＝100%</t>
  </si>
  <si>
    <t>10</t>
  </si>
  <si>
    <t>工程验收合格率100%</t>
  </si>
  <si>
    <t>时效指标</t>
  </si>
  <si>
    <t>完成时间</t>
  </si>
  <si>
    <t>12月31日前完成</t>
  </si>
  <si>
    <t>达成预期指标</t>
  </si>
  <si>
    <t>已完成</t>
  </si>
  <si>
    <t>成本指标</t>
  </si>
  <si>
    <t>投入总成本</t>
  </si>
  <si>
    <t>≤14000万元</t>
  </si>
  <si>
    <t>效益指标</t>
  </si>
  <si>
    <t>可持续影响</t>
  </si>
  <si>
    <t>有利于学校长足发展</t>
  </si>
  <si>
    <t>改善科研环境，长期推进产学研合作</t>
  </si>
  <si>
    <t>30</t>
  </si>
  <si>
    <t>有利于改善科研环境，促进学校可持续发展。</t>
  </si>
  <si>
    <t>满意度指标</t>
  </si>
  <si>
    <t>服务对象满意度</t>
  </si>
  <si>
    <t>师生满意度</t>
  </si>
  <si>
    <t>≥90%</t>
  </si>
  <si>
    <t>90</t>
  </si>
  <si>
    <t>师生满意度90%</t>
  </si>
  <si>
    <t>4000.0</t>
  </si>
  <si>
    <t>立项依据：桂林电子科技大学花江校区JX12电子信息实验楼、JX31国家重点实验室大楼、JX07、JX08教学实验楼、师生活动中心、FW10食堂项目立项已获广西壮族自治区发展和改革委员会批复。批文号：桂发改社会〔2018]703号。可行性和必要性：桂林电子科技大学花江校区JX12电子信息实验楼、JX31国家重点实验室大楼、JX07、JX08教学实验楼可行性研究已获广西壮族自治区发展和改革委员会批复。批文号：桂发改社会[2019]668号（JX12）、桂发改社会[2019]93号(JX31)、桂发改社会[2019]861号（JX07、JX08）。项目是为了要完善配套基础设施、改善科研环境，提升产教融合硬件设施。支持范围：桂林电子科技大学花江校区JX12电子信息实验楼、JX31国家重点实验室大楼、JX07、JX08教学实验楼项目。实施内容：主要用于项目的工程施工建设，含建筑主体、装饰装修、水电安装、室外配套、新建电力等工程。</t>
  </si>
  <si>
    <t>桂林电子科技大学花江校区JX12电子信息实验楼基本完工，JX31国家重点实验室大楼已竣工，JX07、JX08教学实验楼已竣工。</t>
  </si>
  <si>
    <t>完成JX12电子信息实验楼、JX07、JX08教学实验楼的消防验收和竣工结算，提高育人环境水平，改善科研环境，促进长远发展。</t>
  </si>
  <si>
    <t>竣工数量</t>
  </si>
  <si>
    <t>＝2个</t>
  </si>
  <si>
    <t>2</t>
  </si>
  <si>
    <t>2个项目完成竣工</t>
  </si>
  <si>
    <t>安装空调</t>
  </si>
  <si>
    <t>≥600台</t>
  </si>
  <si>
    <t>600</t>
  </si>
  <si>
    <t>安装空调数量达标</t>
  </si>
  <si>
    <t>教学办公家具及设备</t>
  </si>
  <si>
    <t>≥150套</t>
  </si>
  <si>
    <t>150</t>
  </si>
  <si>
    <t>设备购置达标</t>
  </si>
  <si>
    <t>验收合格率</t>
  </si>
  <si>
    <t>验收合格率100%</t>
  </si>
  <si>
    <t>项目完成时间</t>
  </si>
  <si>
    <t>12月31日前</t>
  </si>
  <si>
    <t>消防验收合格时间</t>
  </si>
  <si>
    <t>5月31日前</t>
  </si>
  <si>
    <t>≤4000万元</t>
  </si>
  <si>
    <t>4000</t>
  </si>
  <si>
    <t>长期改善科研环境，便利师生</t>
  </si>
  <si>
    <t>完善基础设施，长期便利师生</t>
  </si>
  <si>
    <t>改善环境，便利师生。</t>
  </si>
  <si>
    <t>师生员工满意度</t>
  </si>
  <si>
    <t>≥95%</t>
  </si>
  <si>
    <t>95</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</si>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</sst>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58">
    <font>
      <sz val="11"/>
      <color theme="1"/>
      <name val="宋体"/>
      <charset val="134"/>
      <scheme val="minor"/>
    </font>
    <font>
      <sz val="10"/>
      <name val="Arial"/>
      <family val="2"/>
      <charset val="134"/>
    </font>
    <font>
      <b/>
      <sz val="18"/>
      <color rgb="FF000000"/>
      <name val="宋体"/>
      <charset val="134"/>
    </font>
    <font>
      <sz val="11"/>
      <name val="宋体"/>
      <charset val="134"/>
    </font>
    <font>
      <b/>
      <sz val="11"/>
      <name val="仿宋_GB2312"/>
      <charset val="134"/>
    </font>
    <font>
      <b/>
      <sz val="11"/>
      <name val="宋体"/>
      <charset val="134"/>
    </font>
    <font>
      <b/>
      <sz val="11"/>
      <color rgb="FF000000"/>
      <name val="宋体"/>
      <charset val="134"/>
    </font>
    <font>
      <sz val="11"/>
      <name val="仿宋_GB2312"/>
      <charset val="134"/>
    </font>
    <font>
      <sz val="11"/>
      <color rgb="FF000000"/>
      <name val="Calibri"/>
      <family val="2"/>
      <charset val="134"/>
    </font>
    <font>
      <sz val="11"/>
      <color rgb="FF000000"/>
      <name val="宋体"/>
      <charset val="134"/>
    </font>
    <font>
      <sz val="10"/>
      <name val="Arial"/>
      <family val="2"/>
      <charset val="0"/>
    </font>
    <font>
      <b/>
      <sz val="10"/>
      <name val="Arial"/>
      <family val="2"/>
      <charset val="0"/>
    </font>
    <font>
      <b/>
      <sz val="16"/>
      <name val="Arial"/>
      <family val="2"/>
      <charset val="0"/>
    </font>
    <font>
      <sz val="10"/>
      <name val="宋体"/>
      <charset val="134"/>
    </font>
    <font>
      <b/>
      <sz val="10"/>
      <name val="宋体"/>
      <charset val="134"/>
    </font>
    <font>
      <sz val="16"/>
      <color theme="1"/>
      <name val="黑体"/>
      <charset val="134"/>
    </font>
    <font>
      <sz val="16"/>
      <color theme="1"/>
      <name val="仿宋_GB2312"/>
      <charset val="134"/>
    </font>
    <font>
      <sz val="22"/>
      <color theme="1"/>
      <name val="方正小标宋简体"/>
      <charset val="134"/>
    </font>
    <font>
      <sz val="15"/>
      <color theme="1"/>
      <name val="黑体"/>
      <charset val="134"/>
    </font>
    <font>
      <sz val="16"/>
      <color theme="1"/>
      <name val="宋体"/>
      <charset val="134"/>
    </font>
    <font>
      <sz val="11"/>
      <color theme="1"/>
      <name val="宋体"/>
      <charset val="134"/>
    </font>
    <font>
      <b/>
      <sz val="16"/>
      <color theme="1"/>
      <name val="仿宋_GB2312"/>
      <charset val="134"/>
    </font>
    <font>
      <u/>
      <sz val="11"/>
      <color rgb="FF800080"/>
      <name val="宋体"/>
      <charset val="0"/>
      <scheme val="minor"/>
    </font>
    <font>
      <b/>
      <sz val="14"/>
      <color theme="1"/>
      <name val="宋体"/>
      <charset val="134"/>
      <scheme val="minor"/>
    </font>
    <font>
      <sz val="10"/>
      <color theme="1"/>
      <name val="仿宋_GB2312"/>
      <charset val="134"/>
    </font>
    <font>
      <sz val="10"/>
      <color theme="1"/>
      <name val="宋体"/>
      <charset val="134"/>
    </font>
    <font>
      <sz val="9"/>
      <color theme="1"/>
      <name val="宋体"/>
      <charset val="134"/>
    </font>
    <font>
      <sz val="11"/>
      <color theme="1"/>
      <name val="仿宋_GB2312"/>
      <charset val="134"/>
    </font>
    <font>
      <sz val="15"/>
      <color theme="1"/>
      <name val="仿宋_GB2312"/>
      <charset val="134"/>
    </font>
    <font>
      <sz val="10"/>
      <color rgb="FF000000"/>
      <name val="黑体"/>
      <charset val="134"/>
    </font>
    <font>
      <sz val="9"/>
      <color rgb="FF000000"/>
      <name val="宋体"/>
      <charset val="134"/>
    </font>
    <font>
      <sz val="8"/>
      <color theme="1"/>
      <name val="宋体"/>
      <charset val="134"/>
    </font>
    <font>
      <b/>
      <sz val="14"/>
      <color rgb="FF000000"/>
      <name val="仿宋_GB2312"/>
      <charset val="134"/>
    </font>
    <font>
      <b/>
      <sz val="10"/>
      <color rgb="FF000000"/>
      <name val="宋体"/>
      <charset val="134"/>
    </font>
    <font>
      <sz val="10"/>
      <color theme="1"/>
      <name val="Times New Roman"/>
      <charset val="134"/>
    </font>
    <font>
      <sz val="12"/>
      <color rgb="FF000000"/>
      <name val="黑体"/>
      <charset val="134"/>
    </font>
    <font>
      <sz val="14"/>
      <color rgb="FF000000"/>
      <name val="仿宋_GB2312"/>
      <charset val="134"/>
    </font>
    <font>
      <sz val="12"/>
      <color theme="1"/>
      <name val="仿宋_GB2312"/>
      <charset val="134"/>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6"/>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medium">
        <color auto="1"/>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style="medium">
        <color auto="1"/>
      </left>
      <right style="medium">
        <color auto="1"/>
      </right>
      <top/>
      <bottom/>
      <diagonal/>
    </border>
    <border>
      <left/>
      <right style="medium">
        <color auto="1"/>
      </right>
      <top/>
      <bottom/>
      <diagonal/>
    </border>
    <border>
      <left/>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3" borderId="14" applyNumberFormat="0" applyFon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5" applyNumberFormat="0" applyFill="0" applyAlignment="0" applyProtection="0">
      <alignment vertical="center"/>
    </xf>
    <xf numFmtId="0" fontId="43" fillId="0" borderId="15" applyNumberFormat="0" applyFill="0" applyAlignment="0" applyProtection="0">
      <alignment vertical="center"/>
    </xf>
    <xf numFmtId="0" fontId="44" fillId="0" borderId="16" applyNumberFormat="0" applyFill="0" applyAlignment="0" applyProtection="0">
      <alignment vertical="center"/>
    </xf>
    <xf numFmtId="0" fontId="44" fillId="0" borderId="0" applyNumberFormat="0" applyFill="0" applyBorder="0" applyAlignment="0" applyProtection="0">
      <alignment vertical="center"/>
    </xf>
    <xf numFmtId="0" fontId="45" fillId="4" borderId="17" applyNumberFormat="0" applyAlignment="0" applyProtection="0">
      <alignment vertical="center"/>
    </xf>
    <xf numFmtId="0" fontId="46" fillId="5" borderId="18" applyNumberFormat="0" applyAlignment="0" applyProtection="0">
      <alignment vertical="center"/>
    </xf>
    <xf numFmtId="0" fontId="47" fillId="5" borderId="17" applyNumberFormat="0" applyAlignment="0" applyProtection="0">
      <alignment vertical="center"/>
    </xf>
    <xf numFmtId="0" fontId="48" fillId="6" borderId="19" applyNumberFormat="0" applyAlignment="0" applyProtection="0">
      <alignment vertical="center"/>
    </xf>
    <xf numFmtId="0" fontId="49" fillId="0" borderId="20" applyNumberFormat="0" applyFill="0" applyAlignment="0" applyProtection="0">
      <alignment vertical="center"/>
    </xf>
    <xf numFmtId="0" fontId="50" fillId="0" borderId="21" applyNumberFormat="0" applyFill="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5" fillId="11" borderId="0" applyNumberFormat="0" applyBorder="0" applyAlignment="0" applyProtection="0">
      <alignment vertical="center"/>
    </xf>
    <xf numFmtId="0" fontId="55"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4" fillId="33" borderId="0" applyNumberFormat="0" applyBorder="0" applyAlignment="0" applyProtection="0">
      <alignment vertical="center"/>
    </xf>
    <xf numFmtId="0" fontId="56" fillId="0" borderId="0"/>
  </cellStyleXfs>
  <cellXfs count="122">
    <xf numFmtId="0" fontId="0" fillId="0" borderId="0" xfId="0"/>
    <xf numFmtId="0" fontId="1" fillId="0" borderId="0" xfId="0" applyNumberFormat="1" applyFont="1" applyFill="1" applyBorder="1" applyAlignment="1" applyProtection="1"/>
    <xf numFmtId="0" fontId="1" fillId="0" borderId="0" xfId="0" applyFont="1" applyFill="1" applyBorder="1" applyAlignment="1"/>
    <xf numFmtId="0" fontId="1" fillId="0" borderId="0" xfId="0" applyFont="1" applyFill="1" applyAlignment="1">
      <alignment wrapText="1"/>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right" vertical="center"/>
    </xf>
    <xf numFmtId="0" fontId="3" fillId="0" borderId="1" xfId="0" applyFont="1" applyFill="1" applyBorder="1" applyAlignment="1" applyProtection="1">
      <alignment horizontal="left" vertical="center"/>
    </xf>
    <xf numFmtId="0" fontId="3" fillId="0" borderId="1" xfId="0" applyFont="1" applyFill="1" applyBorder="1" applyAlignment="1" applyProtection="1">
      <alignment vertical="center"/>
    </xf>
    <xf numFmtId="0" fontId="6" fillId="0" borderId="1" xfId="0" applyFont="1" applyFill="1" applyBorder="1" applyAlignment="1">
      <alignment horizontal="center" vertical="center" wrapText="1"/>
    </xf>
    <xf numFmtId="10" fontId="3" fillId="0" borderId="1" xfId="0" applyNumberFormat="1" applyFont="1" applyFill="1" applyBorder="1" applyAlignment="1" applyProtection="1">
      <alignment horizontal="center" vertical="center"/>
    </xf>
    <xf numFmtId="14" fontId="3" fillId="0" borderId="1" xfId="0" applyNumberFormat="1" applyFont="1" applyFill="1" applyBorder="1" applyAlignment="1" applyProtection="1">
      <alignment horizontal="center" vertical="center"/>
    </xf>
    <xf numFmtId="14" fontId="3"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xf>
    <xf numFmtId="0" fontId="5" fillId="0" borderId="1" xfId="0"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xf>
    <xf numFmtId="0" fontId="1" fillId="0" borderId="0" xfId="0" applyFont="1" applyFill="1" applyBorder="1" applyAlignment="1">
      <alignment wrapText="1"/>
    </xf>
    <xf numFmtId="0" fontId="8" fillId="0" borderId="0" xfId="0" applyFont="1" applyFill="1" applyBorder="1" applyAlignment="1" applyProtection="1"/>
    <xf numFmtId="0" fontId="9" fillId="0" borderId="0" xfId="0" applyFont="1" applyFill="1" applyBorder="1" applyAlignment="1" applyProtection="1">
      <alignment horizontal="center" vertical="center"/>
    </xf>
    <xf numFmtId="0" fontId="3" fillId="0" borderId="1" xfId="0" applyFont="1" applyFill="1" applyBorder="1" applyAlignment="1" applyProtection="1">
      <alignment horizontal="left" vertical="center" wrapText="1"/>
    </xf>
    <xf numFmtId="0" fontId="10" fillId="0" borderId="0" xfId="0" applyFont="1" applyFill="1" applyBorder="1" applyAlignment="1">
      <alignment vertical="center"/>
    </xf>
    <xf numFmtId="0" fontId="10"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10" fillId="0" borderId="0" xfId="0" applyFont="1" applyFill="1" applyBorder="1" applyAlignment="1">
      <alignment horizontal="center" vertical="center"/>
    </xf>
    <xf numFmtId="43" fontId="10" fillId="0" borderId="0" xfId="0" applyNumberFormat="1" applyFont="1" applyFill="1" applyBorder="1" applyAlignment="1">
      <alignment vertical="center"/>
    </xf>
    <xf numFmtId="0" fontId="10" fillId="0" borderId="0" xfId="0" applyFont="1" applyFill="1" applyBorder="1" applyAlignment="1">
      <alignment vertical="center" wrapText="1"/>
    </xf>
    <xf numFmtId="0" fontId="12" fillId="0" borderId="0" xfId="0" applyFont="1" applyFill="1" applyBorder="1" applyAlignment="1">
      <alignment horizontal="center" vertical="center" wrapText="1"/>
    </xf>
    <xf numFmtId="0" fontId="13" fillId="0" borderId="0" xfId="0" applyFont="1" applyFill="1" applyBorder="1" applyAlignment="1">
      <alignment horizontal="left" vertical="center"/>
    </xf>
    <xf numFmtId="43" fontId="10" fillId="0" borderId="0" xfId="0" applyNumberFormat="1" applyFont="1" applyFill="1" applyBorder="1" applyAlignment="1">
      <alignment horizontal="left" vertical="center"/>
    </xf>
    <xf numFmtId="0" fontId="10" fillId="0" borderId="0" xfId="0" applyFont="1" applyFill="1" applyBorder="1" applyAlignment="1">
      <alignment horizontal="left" vertical="center" wrapText="1"/>
    </xf>
    <xf numFmtId="0" fontId="14" fillId="0" borderId="2" xfId="0" applyFont="1" applyFill="1" applyBorder="1" applyAlignment="1">
      <alignment horizontal="center" vertical="center"/>
    </xf>
    <xf numFmtId="43" fontId="14" fillId="0" borderId="2" xfId="0" applyNumberFormat="1" applyFont="1" applyFill="1" applyBorder="1" applyAlignment="1">
      <alignment horizontal="center" vertical="center"/>
    </xf>
    <xf numFmtId="0" fontId="14" fillId="0" borderId="2"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vertical="center"/>
    </xf>
    <xf numFmtId="43" fontId="10" fillId="0" borderId="1" xfId="0" applyNumberFormat="1" applyFont="1" applyFill="1" applyBorder="1" applyAlignment="1">
      <alignment horizontal="right" vertical="center"/>
    </xf>
    <xf numFmtId="0" fontId="10" fillId="0" borderId="1" xfId="0" applyFont="1" applyFill="1" applyBorder="1" applyAlignment="1">
      <alignment vertical="center" wrapText="1"/>
    </xf>
    <xf numFmtId="0" fontId="10" fillId="0" borderId="3" xfId="0" applyFont="1" applyFill="1" applyBorder="1" applyAlignment="1">
      <alignment horizontal="center" vertical="center"/>
    </xf>
    <xf numFmtId="0" fontId="13" fillId="0" borderId="3" xfId="0" applyFont="1" applyFill="1" applyBorder="1" applyAlignment="1">
      <alignment horizontal="center" vertical="center"/>
    </xf>
    <xf numFmtId="43" fontId="10" fillId="0" borderId="3" xfId="0" applyNumberFormat="1" applyFont="1" applyFill="1" applyBorder="1" applyAlignment="1">
      <alignment horizontal="center" vertical="center"/>
    </xf>
    <xf numFmtId="0" fontId="10" fillId="0" borderId="3" xfId="0" applyFont="1" applyFill="1" applyBorder="1" applyAlignment="1">
      <alignment horizontal="center" vertical="center" wrapText="1"/>
    </xf>
    <xf numFmtId="43" fontId="13" fillId="0" borderId="0" xfId="0" applyNumberFormat="1" applyFont="1" applyFill="1" applyBorder="1" applyAlignment="1">
      <alignment horizontal="left" vertical="center"/>
    </xf>
    <xf numFmtId="0" fontId="15" fillId="0" borderId="0" xfId="0" applyFont="1" applyAlignment="1">
      <alignment horizontal="justify" vertical="center"/>
    </xf>
    <xf numFmtId="0" fontId="16" fillId="0" borderId="0" xfId="0" applyFont="1" applyAlignment="1">
      <alignment horizontal="justify" vertical="center"/>
    </xf>
    <xf numFmtId="0" fontId="17" fillId="0" borderId="0" xfId="0" applyFont="1" applyAlignment="1">
      <alignment horizontal="center" vertical="center"/>
    </xf>
    <xf numFmtId="0" fontId="16" fillId="0" borderId="0" xfId="0" applyFont="1" applyAlignment="1">
      <alignment horizontal="left" vertical="center"/>
    </xf>
    <xf numFmtId="0" fontId="18" fillId="0" borderId="4" xfId="0" applyFont="1" applyBorder="1" applyAlignment="1">
      <alignment horizontal="center" vertical="center" wrapText="1"/>
    </xf>
    <xf numFmtId="0" fontId="18" fillId="0" borderId="5" xfId="0" applyFont="1" applyBorder="1" applyAlignment="1">
      <alignment horizontal="center" vertical="center" wrapText="1"/>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9" fillId="0" borderId="0" xfId="0" applyFont="1" applyAlignment="1">
      <alignment horizontal="left" vertical="center"/>
    </xf>
    <xf numFmtId="0" fontId="20" fillId="0" borderId="0" xfId="0" applyFont="1"/>
    <xf numFmtId="0" fontId="18" fillId="0" borderId="1" xfId="0" applyFont="1" applyBorder="1" applyAlignment="1">
      <alignment horizontal="center" vertical="center" wrapText="1"/>
    </xf>
    <xf numFmtId="0" fontId="21" fillId="0" borderId="1" xfId="0" applyFont="1" applyBorder="1" applyAlignment="1">
      <alignment horizontal="left" vertical="center" wrapText="1"/>
    </xf>
    <xf numFmtId="0" fontId="20" fillId="2" borderId="1" xfId="0" applyFont="1" applyFill="1" applyBorder="1" applyAlignment="1">
      <alignment horizontal="center" vertical="center" wrapText="1"/>
    </xf>
    <xf numFmtId="0" fontId="22" fillId="0" borderId="1" xfId="6" applyFont="1" applyBorder="1" applyAlignment="1">
      <alignment horizontal="center" vertical="center" wrapText="1"/>
    </xf>
    <xf numFmtId="31" fontId="19" fillId="0" borderId="1" xfId="0" applyNumberFormat="1" applyFont="1" applyBorder="1" applyAlignment="1">
      <alignment horizontal="left" vertical="center" wrapText="1"/>
    </xf>
    <xf numFmtId="0" fontId="23" fillId="0" borderId="1" xfId="0" applyFont="1" applyBorder="1" applyAlignment="1">
      <alignment horizontal="left" vertical="center" wrapText="1"/>
    </xf>
    <xf numFmtId="0" fontId="0" fillId="0" borderId="1" xfId="0" applyBorder="1" applyAlignment="1">
      <alignment horizontal="center" vertical="center" wrapText="1"/>
    </xf>
    <xf numFmtId="0" fontId="17" fillId="0" borderId="0" xfId="0" applyFont="1" applyAlignment="1">
      <alignment horizontal="center" vertical="center" wrapText="1"/>
    </xf>
    <xf numFmtId="0" fontId="24" fillId="0" borderId="0" xfId="0" applyFont="1" applyAlignment="1">
      <alignment horizontal="left" vertical="center"/>
    </xf>
    <xf numFmtId="0" fontId="19" fillId="0" borderId="8" xfId="0" applyFont="1" applyBorder="1" applyAlignment="1">
      <alignment horizontal="center" vertical="center"/>
    </xf>
    <xf numFmtId="0" fontId="25" fillId="0" borderId="9" xfId="0" applyFont="1" applyBorder="1" applyAlignment="1">
      <alignment horizontal="center" vertical="center" wrapText="1"/>
    </xf>
    <xf numFmtId="0" fontId="25" fillId="0" borderId="10" xfId="0" applyFont="1" applyBorder="1" applyAlignment="1">
      <alignment horizontal="justify" vertical="center" wrapText="1"/>
    </xf>
    <xf numFmtId="0" fontId="25" fillId="0" borderId="5" xfId="0" applyFont="1" applyBorder="1" applyAlignment="1">
      <alignment horizontal="justify" vertical="center" wrapText="1"/>
    </xf>
    <xf numFmtId="0" fontId="25" fillId="0" borderId="6" xfId="0" applyFont="1" applyBorder="1" applyAlignment="1">
      <alignment horizontal="center" vertical="center" wrapText="1"/>
    </xf>
    <xf numFmtId="0" fontId="25" fillId="0" borderId="7" xfId="0" applyFont="1" applyBorder="1" applyAlignment="1">
      <alignment horizontal="justify" vertical="center"/>
    </xf>
    <xf numFmtId="0" fontId="25" fillId="0" borderId="11"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1" xfId="0" applyFont="1" applyBorder="1" applyAlignment="1">
      <alignment horizontal="center" vertical="center" wrapText="1"/>
    </xf>
    <xf numFmtId="0" fontId="26" fillId="2" borderId="5" xfId="0" applyFont="1" applyFill="1" applyBorder="1" applyAlignment="1">
      <alignment horizontal="center" vertical="center" wrapText="1"/>
    </xf>
    <xf numFmtId="0" fontId="25" fillId="0" borderId="4" xfId="0" applyFont="1" applyBorder="1" applyAlignment="1">
      <alignment horizontal="center" vertical="center" wrapText="1"/>
    </xf>
    <xf numFmtId="0" fontId="25" fillId="0" borderId="4" xfId="0" applyFont="1" applyBorder="1" applyAlignment="1">
      <alignment horizontal="left" vertical="center" wrapText="1"/>
    </xf>
    <xf numFmtId="0" fontId="25" fillId="0" borderId="1" xfId="0" applyFont="1" applyBorder="1" applyAlignment="1">
      <alignment horizontal="justify" vertical="center"/>
    </xf>
    <xf numFmtId="0" fontId="25" fillId="0" borderId="5" xfId="0" applyFont="1" applyBorder="1" applyAlignment="1">
      <alignment horizontal="justify" vertical="center"/>
    </xf>
    <xf numFmtId="0" fontId="25" fillId="0" borderId="4" xfId="0" applyFont="1" applyBorder="1" applyAlignment="1">
      <alignment horizontal="justify" vertical="center"/>
    </xf>
    <xf numFmtId="0" fontId="0" fillId="0" borderId="1" xfId="0" applyBorder="1"/>
    <xf numFmtId="0" fontId="15" fillId="0" borderId="0" xfId="0" applyFont="1" applyAlignment="1">
      <alignment horizontal="left" vertical="center"/>
    </xf>
    <xf numFmtId="0" fontId="16" fillId="0" borderId="8" xfId="0" applyFont="1" applyBorder="1" applyAlignment="1">
      <alignment horizontal="center" vertical="center"/>
    </xf>
    <xf numFmtId="0" fontId="27" fillId="0" borderId="9" xfId="0" applyFont="1" applyBorder="1" applyAlignment="1">
      <alignment horizontal="justify" vertical="center" wrapText="1"/>
    </xf>
    <xf numFmtId="0" fontId="27" fillId="0" borderId="10" xfId="0" applyFont="1" applyBorder="1" applyAlignment="1">
      <alignment horizontal="justify" vertical="center" wrapText="1"/>
    </xf>
    <xf numFmtId="0" fontId="27" fillId="0" borderId="5" xfId="0" applyFont="1" applyBorder="1" applyAlignment="1">
      <alignment horizontal="justify" vertical="center" wrapText="1"/>
    </xf>
    <xf numFmtId="0" fontId="27" fillId="0" borderId="6" xfId="0" applyFont="1" applyBorder="1" applyAlignment="1">
      <alignment horizontal="justify" vertical="center" wrapText="1"/>
    </xf>
    <xf numFmtId="0" fontId="27" fillId="0" borderId="7" xfId="0" applyFont="1" applyBorder="1" applyAlignment="1">
      <alignment horizontal="justify" vertical="center"/>
    </xf>
    <xf numFmtId="0" fontId="27" fillId="0" borderId="6" xfId="0" applyFont="1" applyBorder="1" applyAlignment="1">
      <alignment horizontal="justify" vertical="center"/>
    </xf>
    <xf numFmtId="0" fontId="27" fillId="0" borderId="7" xfId="0" applyFont="1" applyBorder="1" applyAlignment="1">
      <alignment horizontal="justify" vertical="center" wrapText="1"/>
    </xf>
    <xf numFmtId="0" fontId="20" fillId="2" borderId="4" xfId="0" applyFont="1" applyFill="1" applyBorder="1" applyAlignment="1">
      <alignment horizontal="center" vertical="center" wrapText="1"/>
    </xf>
    <xf numFmtId="0" fontId="27" fillId="0" borderId="4" xfId="0" applyFont="1" applyBorder="1" applyAlignment="1">
      <alignment horizontal="justify" vertical="center" wrapText="1"/>
    </xf>
    <xf numFmtId="0" fontId="0" fillId="0" borderId="0" xfId="0" applyAlignment="1">
      <alignment wrapText="1"/>
    </xf>
    <xf numFmtId="0" fontId="28" fillId="0" borderId="0" xfId="0" applyFont="1" applyAlignment="1">
      <alignment horizontal="right" vertical="center"/>
    </xf>
    <xf numFmtId="0" fontId="29" fillId="0" borderId="9"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13" xfId="0" applyFont="1" applyBorder="1" applyAlignment="1">
      <alignment horizontal="center" vertical="center" wrapText="1"/>
    </xf>
    <xf numFmtId="0" fontId="29" fillId="0" borderId="5" xfId="0" applyFont="1" applyBorder="1" applyAlignment="1">
      <alignment horizontal="center" vertical="center" wrapText="1"/>
    </xf>
    <xf numFmtId="0" fontId="29" fillId="0" borderId="11" xfId="0" applyFont="1" applyBorder="1" applyAlignment="1">
      <alignment horizontal="center" vertical="center" wrapText="1"/>
    </xf>
    <xf numFmtId="0" fontId="30" fillId="0" borderId="4" xfId="0" applyFont="1" applyBorder="1" applyAlignment="1">
      <alignment horizontal="center" vertical="center" wrapText="1"/>
    </xf>
    <xf numFmtId="0" fontId="26" fillId="2" borderId="4"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4" xfId="0" applyFont="1" applyBorder="1" applyAlignment="1">
      <alignment horizontal="center" vertical="center" wrapText="1"/>
    </xf>
    <xf numFmtId="31" fontId="31" fillId="0" borderId="4" xfId="0" applyNumberFormat="1" applyFont="1" applyFill="1" applyBorder="1" applyAlignment="1">
      <alignment horizontal="center" vertical="center" wrapText="1"/>
    </xf>
    <xf numFmtId="10" fontId="26" fillId="0" borderId="4" xfId="0" applyNumberFormat="1" applyFont="1" applyFill="1" applyBorder="1" applyAlignment="1">
      <alignment horizontal="center" vertical="center" wrapText="1"/>
    </xf>
    <xf numFmtId="0" fontId="32" fillId="0" borderId="0" xfId="0" applyFont="1" applyBorder="1" applyAlignment="1"/>
    <xf numFmtId="0" fontId="32" fillId="0" borderId="0" xfId="0" applyFont="1" applyBorder="1" applyAlignment="1">
      <alignment wrapText="1"/>
    </xf>
    <xf numFmtId="0" fontId="29" fillId="0" borderId="4" xfId="0" applyFont="1" applyBorder="1" applyAlignment="1">
      <alignment horizontal="center" vertical="center" wrapText="1"/>
    </xf>
    <xf numFmtId="0" fontId="30" fillId="0" borderId="4" xfId="0" applyFont="1" applyBorder="1" applyAlignment="1">
      <alignment horizontal="left" vertical="center" wrapText="1"/>
    </xf>
    <xf numFmtId="0" fontId="33" fillId="0" borderId="4" xfId="0" applyFont="1" applyBorder="1" applyAlignment="1">
      <alignment horizontal="center" vertical="center"/>
    </xf>
    <xf numFmtId="0" fontId="34" fillId="0" borderId="0" xfId="0" applyFont="1" applyAlignment="1">
      <alignment vertical="center" wrapText="1"/>
    </xf>
    <xf numFmtId="0" fontId="35"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0" fillId="0" borderId="1" xfId="0" applyFont="1" applyBorder="1" applyAlignment="1">
      <alignment horizontal="center" vertical="center" wrapText="1"/>
    </xf>
    <xf numFmtId="31" fontId="9" fillId="0" borderId="1" xfId="0" applyNumberFormat="1" applyFont="1" applyBorder="1" applyAlignment="1">
      <alignment horizontal="center" vertical="center" wrapText="1"/>
    </xf>
    <xf numFmtId="10" fontId="20" fillId="0" borderId="1" xfId="0" applyNumberFormat="1" applyFont="1" applyFill="1" applyBorder="1" applyAlignment="1">
      <alignment horizontal="center" vertical="center" wrapText="1"/>
    </xf>
    <xf numFmtId="0" fontId="36" fillId="0" borderId="0" xfId="0" applyFont="1" applyAlignment="1">
      <alignment horizontal="left" vertical="center"/>
    </xf>
    <xf numFmtId="0" fontId="36" fillId="0" borderId="0" xfId="0" applyFont="1" applyAlignment="1">
      <alignment horizontal="center" vertical="center"/>
    </xf>
    <xf numFmtId="0" fontId="25" fillId="2" borderId="1" xfId="0" applyFont="1" applyFill="1" applyBorder="1" applyAlignment="1">
      <alignment horizontal="center" vertical="center" wrapText="1"/>
    </xf>
    <xf numFmtId="0" fontId="37"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gcd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5.xml.rels><?xml version="1.0" encoding="UTF-8" standalone="yes"?>
<Relationships xmlns="http://schemas.openxmlformats.org/package/2006/relationships"><Relationship Id="rId1" Type="http://schemas.openxmlformats.org/officeDocument/2006/relationships/hyperlink" Target="https://www.guet.edu.cn/pubinfo/3367/list.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selection activeCell="E9" sqref="E9"/>
    </sheetView>
  </sheetViews>
  <sheetFormatPr defaultColWidth="9" defaultRowHeight="14.4"/>
  <cols>
    <col min="2" max="2" width="8.75" customWidth="1"/>
    <col min="3" max="3" width="9" customWidth="1"/>
    <col min="4" max="4" width="7.75" customWidth="1"/>
    <col min="6" max="6" width="14.8796296296296"/>
    <col min="9" max="9" width="6.12962962962963" customWidth="1"/>
    <col min="15" max="15" width="11.25" customWidth="1"/>
    <col min="16" max="16" width="7.37962962962963" customWidth="1"/>
  </cols>
  <sheetData>
    <row r="1" ht="20.4" spans="1:1">
      <c r="A1" s="83" t="s">
        <v>0</v>
      </c>
    </row>
    <row r="2" ht="28.2" spans="1:16">
      <c r="A2" s="50" t="s">
        <v>1</v>
      </c>
      <c r="B2" s="50"/>
      <c r="C2" s="50"/>
      <c r="D2" s="50"/>
      <c r="E2" s="50"/>
      <c r="F2" s="50"/>
      <c r="G2" s="50"/>
      <c r="H2" s="50"/>
      <c r="I2" s="50"/>
      <c r="J2" s="50"/>
      <c r="K2" s="50"/>
      <c r="L2" s="50"/>
      <c r="M2" s="50"/>
      <c r="N2" s="50"/>
      <c r="O2" s="50"/>
      <c r="P2" s="50"/>
    </row>
    <row r="3" ht="19.2" spans="1:1">
      <c r="A3" s="95"/>
    </row>
    <row r="4" ht="15.6" spans="1:17">
      <c r="A4" s="113" t="s">
        <v>2</v>
      </c>
      <c r="B4" s="113" t="s">
        <v>3</v>
      </c>
      <c r="C4" s="113"/>
      <c r="D4" s="113"/>
      <c r="E4" s="113"/>
      <c r="F4" s="113"/>
      <c r="G4" s="113"/>
      <c r="H4" s="113"/>
      <c r="I4" s="113" t="s">
        <v>4</v>
      </c>
      <c r="J4" s="113"/>
      <c r="K4" s="113"/>
      <c r="L4" s="113"/>
      <c r="M4" s="113"/>
      <c r="N4" s="113"/>
      <c r="O4" s="113"/>
      <c r="P4" s="113" t="s">
        <v>5</v>
      </c>
      <c r="Q4" s="112"/>
    </row>
    <row r="5" spans="1:17">
      <c r="A5" s="113"/>
      <c r="B5" s="113" t="s">
        <v>6</v>
      </c>
      <c r="C5" s="113" t="s">
        <v>7</v>
      </c>
      <c r="D5" s="113" t="s">
        <v>8</v>
      </c>
      <c r="E5" s="113" t="s">
        <v>9</v>
      </c>
      <c r="F5" s="113" t="s">
        <v>10</v>
      </c>
      <c r="G5" s="113" t="s">
        <v>11</v>
      </c>
      <c r="H5" s="113" t="s">
        <v>12</v>
      </c>
      <c r="I5" s="113" t="s">
        <v>13</v>
      </c>
      <c r="J5" s="113" t="s">
        <v>14</v>
      </c>
      <c r="K5" s="113" t="s">
        <v>15</v>
      </c>
      <c r="L5" s="113"/>
      <c r="M5" s="113" t="s">
        <v>16</v>
      </c>
      <c r="N5" s="113"/>
      <c r="O5" s="113" t="s">
        <v>17</v>
      </c>
      <c r="P5" s="113"/>
      <c r="Q5" s="112"/>
    </row>
    <row r="6" spans="1:17">
      <c r="A6" s="113"/>
      <c r="B6" s="113"/>
      <c r="C6" s="113"/>
      <c r="D6" s="113"/>
      <c r="E6" s="113"/>
      <c r="F6" s="113"/>
      <c r="G6" s="113"/>
      <c r="H6" s="113"/>
      <c r="I6" s="113"/>
      <c r="J6" s="113"/>
      <c r="K6" s="113"/>
      <c r="L6" s="113"/>
      <c r="M6" s="113"/>
      <c r="N6" s="113"/>
      <c r="O6" s="113"/>
      <c r="P6" s="113"/>
      <c r="Q6" s="112"/>
    </row>
    <row r="7" ht="46.8" spans="1:17">
      <c r="A7" s="113"/>
      <c r="B7" s="113"/>
      <c r="C7" s="113"/>
      <c r="D7" s="113"/>
      <c r="E7" s="113"/>
      <c r="F7" s="113"/>
      <c r="G7" s="113"/>
      <c r="H7" s="113"/>
      <c r="I7" s="113"/>
      <c r="J7" s="113"/>
      <c r="K7" s="113"/>
      <c r="L7" s="113" t="s">
        <v>18</v>
      </c>
      <c r="M7" s="113"/>
      <c r="N7" s="113" t="s">
        <v>18</v>
      </c>
      <c r="O7" s="113"/>
      <c r="P7" s="113"/>
      <c r="Q7" s="112"/>
    </row>
    <row r="8" ht="103" customHeight="1" spans="1:17">
      <c r="A8" s="114"/>
      <c r="B8" s="60"/>
      <c r="C8" s="114"/>
      <c r="D8" s="115"/>
      <c r="E8" s="114"/>
      <c r="F8" s="116"/>
      <c r="G8" s="117"/>
      <c r="H8" s="114"/>
      <c r="I8" s="120"/>
      <c r="J8" s="121"/>
      <c r="K8" s="114"/>
      <c r="L8" s="114"/>
      <c r="M8" s="114"/>
      <c r="N8" s="114"/>
      <c r="O8" s="114"/>
      <c r="P8" s="114"/>
      <c r="Q8" s="112"/>
    </row>
    <row r="9" ht="126" customHeight="1" spans="1:17">
      <c r="A9" s="114"/>
      <c r="B9" s="60"/>
      <c r="C9" s="114"/>
      <c r="D9" s="115"/>
      <c r="E9" s="114"/>
      <c r="F9" s="116"/>
      <c r="G9" s="117"/>
      <c r="H9" s="114"/>
      <c r="I9" s="60"/>
      <c r="J9" s="115"/>
      <c r="K9" s="114"/>
      <c r="L9" s="114"/>
      <c r="M9" s="114"/>
      <c r="N9" s="114"/>
      <c r="O9" s="114"/>
      <c r="P9" s="114"/>
      <c r="Q9" s="112"/>
    </row>
    <row r="10" ht="17.4" spans="1:1">
      <c r="A10" s="118"/>
    </row>
    <row r="11" ht="17.4" spans="1:16">
      <c r="A11" s="119" t="s">
        <v>19</v>
      </c>
      <c r="B11" s="119"/>
      <c r="C11" s="119"/>
      <c r="D11" s="119"/>
      <c r="E11" s="119"/>
      <c r="F11" s="119"/>
      <c r="G11" s="119"/>
      <c r="H11" s="119"/>
      <c r="I11" s="119"/>
      <c r="J11" s="119"/>
      <c r="K11" s="119"/>
      <c r="L11" s="119"/>
      <c r="M11" s="119"/>
      <c r="N11" s="119"/>
      <c r="O11" s="119"/>
      <c r="P11" s="119"/>
    </row>
    <row r="12" ht="17.4" spans="1:16">
      <c r="A12" s="118" t="s">
        <v>20</v>
      </c>
      <c r="B12" s="118"/>
      <c r="C12" s="118"/>
      <c r="D12" s="118"/>
      <c r="E12" s="118"/>
      <c r="F12" s="118"/>
      <c r="G12" s="118"/>
      <c r="H12" s="118"/>
      <c r="I12" s="118"/>
      <c r="J12" s="118"/>
      <c r="K12" s="118"/>
      <c r="L12" s="118"/>
      <c r="M12" s="118"/>
      <c r="N12" s="118"/>
      <c r="O12" s="118"/>
      <c r="P12" s="118"/>
    </row>
  </sheetData>
  <mergeCells count="19">
    <mergeCell ref="A2:P2"/>
    <mergeCell ref="B4:H4"/>
    <mergeCell ref="I4:O4"/>
    <mergeCell ref="A11:P11"/>
    <mergeCell ref="A12:P12"/>
    <mergeCell ref="A4:A7"/>
    <mergeCell ref="B5:B7"/>
    <mergeCell ref="C5:C7"/>
    <mergeCell ref="D5:D7"/>
    <mergeCell ref="E5:E7"/>
    <mergeCell ref="F5:F7"/>
    <mergeCell ref="G5:G7"/>
    <mergeCell ref="H5:H7"/>
    <mergeCell ref="I5:I7"/>
    <mergeCell ref="J5:J7"/>
    <mergeCell ref="O5:O7"/>
    <mergeCell ref="P4:P7"/>
    <mergeCell ref="K5:L6"/>
    <mergeCell ref="M5:N6"/>
  </mergeCells>
  <pageMargins left="0.275" right="0.0784722222222222" top="0.393055555555556" bottom="0.59027777777777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topLeftCell="A7" workbookViewId="0">
      <selection activeCell="A2" sqref="A2:R2"/>
    </sheetView>
  </sheetViews>
  <sheetFormatPr defaultColWidth="9" defaultRowHeight="14.4"/>
  <cols>
    <col min="1" max="1" width="4.87962962962963" customWidth="1"/>
    <col min="2" max="2" width="11" customWidth="1"/>
    <col min="3" max="4" width="6.75" customWidth="1"/>
    <col min="5" max="5" width="8.87962962962963" customWidth="1"/>
    <col min="6" max="6" width="10.25" style="94" customWidth="1"/>
    <col min="7" max="7" width="6.87962962962963" customWidth="1"/>
    <col min="8" max="8" width="6" customWidth="1"/>
    <col min="9" max="9" width="11.8796296296296" customWidth="1"/>
    <col min="10" max="10" width="6.62962962962963" customWidth="1"/>
    <col min="11" max="12" width="7.37962962962963" customWidth="1"/>
    <col min="13" max="13" width="7.5" customWidth="1"/>
    <col min="14" max="14" width="7.62962962962963" customWidth="1"/>
    <col min="15" max="15" width="6.5" customWidth="1"/>
    <col min="16" max="16" width="8.62962962962963" customWidth="1"/>
    <col min="17" max="17" width="16.5" customWidth="1"/>
    <col min="18" max="18" width="6" customWidth="1"/>
  </cols>
  <sheetData>
    <row r="1" ht="20.4" spans="1:1">
      <c r="A1" s="83" t="s">
        <v>21</v>
      </c>
    </row>
    <row r="2" ht="28.2" spans="1:18">
      <c r="A2" s="50" t="s">
        <v>22</v>
      </c>
      <c r="B2" s="50"/>
      <c r="C2" s="50"/>
      <c r="D2" s="50"/>
      <c r="E2" s="50"/>
      <c r="F2" s="65"/>
      <c r="G2" s="50"/>
      <c r="H2" s="50"/>
      <c r="I2" s="50"/>
      <c r="J2" s="50"/>
      <c r="K2" s="50"/>
      <c r="L2" s="50"/>
      <c r="M2" s="50"/>
      <c r="N2" s="50"/>
      <c r="O2" s="50"/>
      <c r="P2" s="50"/>
      <c r="Q2" s="50"/>
      <c r="R2" s="50"/>
    </row>
    <row r="3" ht="13" customHeight="1" spans="1:1">
      <c r="A3" s="95"/>
    </row>
    <row r="4" ht="21.5" customHeight="1" spans="1:19">
      <c r="A4" s="96" t="s">
        <v>2</v>
      </c>
      <c r="B4" s="97" t="s">
        <v>3</v>
      </c>
      <c r="C4" s="98"/>
      <c r="D4" s="98"/>
      <c r="E4" s="98"/>
      <c r="F4" s="98"/>
      <c r="G4" s="98"/>
      <c r="H4" s="99"/>
      <c r="I4" s="109" t="s">
        <v>4</v>
      </c>
      <c r="J4" s="109"/>
      <c r="K4" s="109"/>
      <c r="L4" s="109"/>
      <c r="M4" s="109"/>
      <c r="N4" s="109"/>
      <c r="O4" s="109"/>
      <c r="P4" s="109"/>
      <c r="Q4" s="109"/>
      <c r="R4" s="111" t="s">
        <v>5</v>
      </c>
      <c r="S4" s="112"/>
    </row>
    <row r="5" ht="15.15" spans="1:19">
      <c r="A5" s="100"/>
      <c r="B5" s="96" t="s">
        <v>6</v>
      </c>
      <c r="C5" s="96" t="s">
        <v>7</v>
      </c>
      <c r="D5" s="96" t="s">
        <v>8</v>
      </c>
      <c r="E5" s="96" t="s">
        <v>9</v>
      </c>
      <c r="F5" s="96" t="s">
        <v>10</v>
      </c>
      <c r="G5" s="96" t="s">
        <v>11</v>
      </c>
      <c r="H5" s="96" t="s">
        <v>12</v>
      </c>
      <c r="I5" s="109" t="s">
        <v>13</v>
      </c>
      <c r="J5" s="109" t="s">
        <v>23</v>
      </c>
      <c r="K5" s="109" t="s">
        <v>15</v>
      </c>
      <c r="L5" s="109"/>
      <c r="M5" s="109" t="s">
        <v>16</v>
      </c>
      <c r="N5" s="109"/>
      <c r="O5" s="109" t="s">
        <v>24</v>
      </c>
      <c r="P5" s="109" t="s">
        <v>25</v>
      </c>
      <c r="Q5" s="109" t="s">
        <v>17</v>
      </c>
      <c r="R5" s="111"/>
      <c r="S5" s="112"/>
    </row>
    <row r="6" ht="15.15" spans="1:19">
      <c r="A6" s="100"/>
      <c r="B6" s="100"/>
      <c r="C6" s="100"/>
      <c r="D6" s="100"/>
      <c r="E6" s="100"/>
      <c r="F6" s="100"/>
      <c r="G6" s="100"/>
      <c r="H6" s="100"/>
      <c r="I6" s="109"/>
      <c r="J6" s="109"/>
      <c r="K6" s="109"/>
      <c r="L6" s="109"/>
      <c r="M6" s="109"/>
      <c r="N6" s="109"/>
      <c r="O6" s="109"/>
      <c r="P6" s="109"/>
      <c r="Q6" s="109"/>
      <c r="R6" s="111"/>
      <c r="S6" s="112"/>
    </row>
    <row r="7" ht="36" customHeight="1" spans="1:19">
      <c r="A7" s="100"/>
      <c r="B7" s="100"/>
      <c r="C7" s="100"/>
      <c r="D7" s="100"/>
      <c r="E7" s="100"/>
      <c r="F7" s="100"/>
      <c r="G7" s="100"/>
      <c r="H7" s="100"/>
      <c r="I7" s="109"/>
      <c r="J7" s="109"/>
      <c r="K7" s="109"/>
      <c r="L7" s="109" t="s">
        <v>18</v>
      </c>
      <c r="M7" s="109"/>
      <c r="N7" s="109" t="s">
        <v>18</v>
      </c>
      <c r="O7" s="109"/>
      <c r="P7" s="109"/>
      <c r="Q7" s="109"/>
      <c r="R7" s="111"/>
      <c r="S7" s="112"/>
    </row>
    <row r="8" ht="147" customHeight="1" spans="1:19">
      <c r="A8" s="101" t="s">
        <v>26</v>
      </c>
      <c r="B8" s="102" t="s">
        <v>27</v>
      </c>
      <c r="C8" s="103">
        <v>2271161</v>
      </c>
      <c r="D8" s="104" t="s">
        <v>28</v>
      </c>
      <c r="E8" s="103">
        <v>6000</v>
      </c>
      <c r="F8" s="105">
        <v>44728</v>
      </c>
      <c r="G8" s="106">
        <v>0.0328</v>
      </c>
      <c r="H8" s="101">
        <v>20</v>
      </c>
      <c r="I8" s="102" t="s">
        <v>29</v>
      </c>
      <c r="J8" s="110" t="s">
        <v>30</v>
      </c>
      <c r="K8" s="101">
        <v>89008</v>
      </c>
      <c r="L8" s="101">
        <v>6000</v>
      </c>
      <c r="M8" s="101">
        <v>77000</v>
      </c>
      <c r="N8" s="101">
        <v>6000</v>
      </c>
      <c r="O8" s="110">
        <v>0</v>
      </c>
      <c r="P8" s="110" t="s">
        <v>31</v>
      </c>
      <c r="Q8" s="101" t="s">
        <v>32</v>
      </c>
      <c r="R8" s="101" t="s">
        <v>33</v>
      </c>
      <c r="S8" s="112"/>
    </row>
    <row r="9" ht="98" customHeight="1" spans="1:19">
      <c r="A9" s="101" t="s">
        <v>26</v>
      </c>
      <c r="B9" s="102" t="s">
        <v>34</v>
      </c>
      <c r="C9" s="103">
        <v>2205768</v>
      </c>
      <c r="D9" s="104" t="s">
        <v>28</v>
      </c>
      <c r="E9" s="103">
        <v>8000</v>
      </c>
      <c r="F9" s="105">
        <v>44699</v>
      </c>
      <c r="G9" s="106">
        <v>0.0332</v>
      </c>
      <c r="H9" s="101">
        <v>20</v>
      </c>
      <c r="I9" s="102" t="s">
        <v>29</v>
      </c>
      <c r="J9" s="110" t="s">
        <v>30</v>
      </c>
      <c r="K9" s="101">
        <v>89008</v>
      </c>
      <c r="L9" s="101">
        <v>8000</v>
      </c>
      <c r="M9" s="101">
        <v>77000</v>
      </c>
      <c r="N9" s="101">
        <v>8000</v>
      </c>
      <c r="O9" s="110">
        <v>0</v>
      </c>
      <c r="P9" s="110" t="s">
        <v>31</v>
      </c>
      <c r="Q9" s="101" t="s">
        <v>32</v>
      </c>
      <c r="R9" s="101" t="s">
        <v>33</v>
      </c>
      <c r="S9" s="112"/>
    </row>
    <row r="10" ht="108.75" spans="1:18">
      <c r="A10" s="101" t="s">
        <v>26</v>
      </c>
      <c r="B10" s="102" t="s">
        <v>34</v>
      </c>
      <c r="C10" s="103">
        <v>2205768</v>
      </c>
      <c r="D10" s="104" t="s">
        <v>28</v>
      </c>
      <c r="E10" s="103">
        <v>4000</v>
      </c>
      <c r="F10" s="105">
        <v>44699</v>
      </c>
      <c r="G10" s="106">
        <v>0.0332</v>
      </c>
      <c r="H10" s="101">
        <v>20</v>
      </c>
      <c r="I10" s="102" t="s">
        <v>35</v>
      </c>
      <c r="J10" s="110" t="s">
        <v>30</v>
      </c>
      <c r="K10" s="101">
        <v>26755</v>
      </c>
      <c r="L10" s="101">
        <v>4000</v>
      </c>
      <c r="M10" s="101">
        <v>26000</v>
      </c>
      <c r="N10" s="101">
        <v>4000</v>
      </c>
      <c r="O10" s="110">
        <v>0</v>
      </c>
      <c r="P10" s="110" t="s">
        <v>36</v>
      </c>
      <c r="Q10" s="101" t="s">
        <v>37</v>
      </c>
      <c r="R10" s="101" t="s">
        <v>33</v>
      </c>
    </row>
    <row r="11" ht="17.4" spans="1:16">
      <c r="A11" s="107" t="s">
        <v>38</v>
      </c>
      <c r="B11" s="107"/>
      <c r="C11" s="107"/>
      <c r="D11" s="107"/>
      <c r="E11" s="107"/>
      <c r="F11" s="108"/>
      <c r="G11" s="107"/>
      <c r="H11" s="107"/>
      <c r="I11" s="107"/>
      <c r="J11" s="107"/>
      <c r="K11" s="107"/>
      <c r="L11" s="107"/>
      <c r="M11" s="107"/>
      <c r="N11" s="107"/>
      <c r="O11" s="107"/>
      <c r="P11" s="107"/>
    </row>
  </sheetData>
  <mergeCells count="19">
    <mergeCell ref="A2:R2"/>
    <mergeCell ref="B4:H4"/>
    <mergeCell ref="I4:Q4"/>
    <mergeCell ref="A4:A7"/>
    <mergeCell ref="B5:B7"/>
    <mergeCell ref="C5:C7"/>
    <mergeCell ref="D5:D7"/>
    <mergeCell ref="E5:E7"/>
    <mergeCell ref="F5:F7"/>
    <mergeCell ref="G5:G7"/>
    <mergeCell ref="H5:H7"/>
    <mergeCell ref="I5:I7"/>
    <mergeCell ref="J5:J7"/>
    <mergeCell ref="O5:O7"/>
    <mergeCell ref="P5:P7"/>
    <mergeCell ref="Q5:Q7"/>
    <mergeCell ref="R4:R7"/>
    <mergeCell ref="K5:L6"/>
    <mergeCell ref="M5:N6"/>
  </mergeCells>
  <pageMargins left="0.118055555555556" right="0.0388888888888889" top="0.314583333333333" bottom="0.314583333333333" header="0.298611111111111" footer="0.298611111111111"/>
  <pageSetup paperSize="9"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opLeftCell="A3" workbookViewId="0">
      <selection activeCell="A1" sqref="A1:B1"/>
    </sheetView>
  </sheetViews>
  <sheetFormatPr defaultColWidth="9" defaultRowHeight="14.4" outlineLevelCol="4"/>
  <cols>
    <col min="1" max="1" width="8.62962962962963" customWidth="1"/>
    <col min="2" max="2" width="19.6296296296296" customWidth="1"/>
    <col min="3" max="3" width="16.1296296296296" customWidth="1"/>
    <col min="4" max="4" width="16.9074074074074" customWidth="1"/>
    <col min="5" max="5" width="24.8796296296296" customWidth="1"/>
  </cols>
  <sheetData>
    <row r="1" ht="20.4" spans="1:2">
      <c r="A1" s="83" t="s">
        <v>39</v>
      </c>
      <c r="B1" s="83"/>
    </row>
    <row r="2" ht="20.4" spans="1:1">
      <c r="A2" s="49"/>
    </row>
    <row r="3" ht="27.5" customHeight="1" spans="1:5">
      <c r="A3" s="65" t="s">
        <v>40</v>
      </c>
      <c r="B3" s="65"/>
      <c r="C3" s="65"/>
      <c r="D3" s="65"/>
      <c r="E3" s="65"/>
    </row>
    <row r="4" ht="37.5" customHeight="1" spans="1:5">
      <c r="A4" s="65"/>
      <c r="B4" s="65"/>
      <c r="C4" s="65"/>
      <c r="D4" s="65"/>
      <c r="E4" s="65"/>
    </row>
    <row r="5" spans="1:1">
      <c r="A5" s="66"/>
    </row>
    <row r="6" ht="21.15" spans="1:5">
      <c r="A6" s="84" t="s">
        <v>41</v>
      </c>
      <c r="B6" s="84"/>
      <c r="C6" s="84"/>
      <c r="D6" s="84"/>
      <c r="E6" s="84"/>
    </row>
    <row r="7" ht="42" customHeight="1" spans="1:5">
      <c r="A7" s="85" t="s">
        <v>42</v>
      </c>
      <c r="B7" s="86" t="s">
        <v>43</v>
      </c>
      <c r="C7" s="87"/>
      <c r="D7" s="86" t="s">
        <v>44</v>
      </c>
      <c r="E7" s="87"/>
    </row>
    <row r="8" ht="15.15" spans="1:5">
      <c r="A8" s="88"/>
      <c r="B8" s="89" t="s">
        <v>6</v>
      </c>
      <c r="C8" s="89" t="s">
        <v>45</v>
      </c>
      <c r="D8" s="89" t="s">
        <v>46</v>
      </c>
      <c r="E8" s="89" t="s">
        <v>45</v>
      </c>
    </row>
    <row r="9" ht="15.15" spans="1:5">
      <c r="A9" s="90" t="s">
        <v>47</v>
      </c>
      <c r="B9" s="89"/>
      <c r="C9" s="89"/>
      <c r="D9" s="89"/>
      <c r="E9" s="89"/>
    </row>
    <row r="10" ht="29.55" spans="1:5">
      <c r="A10" s="90">
        <v>1</v>
      </c>
      <c r="B10" s="60"/>
      <c r="C10" s="91"/>
      <c r="D10" s="89" t="s">
        <v>48</v>
      </c>
      <c r="E10" s="91"/>
    </row>
    <row r="11" ht="15.15" spans="1:5">
      <c r="A11" s="90">
        <v>2</v>
      </c>
      <c r="B11" s="92"/>
      <c r="C11" s="91"/>
      <c r="D11" s="89" t="s">
        <v>49</v>
      </c>
      <c r="E11" s="89"/>
    </row>
    <row r="12" ht="15.15" spans="1:5">
      <c r="A12" s="90">
        <v>3</v>
      </c>
      <c r="B12" s="92"/>
      <c r="C12" s="91"/>
      <c r="D12" s="89" t="s">
        <v>50</v>
      </c>
      <c r="E12" s="89"/>
    </row>
    <row r="13" ht="15.15" spans="1:5">
      <c r="A13" s="90">
        <v>4</v>
      </c>
      <c r="B13" s="92"/>
      <c r="C13" s="91"/>
      <c r="D13" s="89" t="s">
        <v>51</v>
      </c>
      <c r="E13" s="89"/>
    </row>
    <row r="14" ht="15.15" spans="1:5">
      <c r="A14" s="90">
        <v>5</v>
      </c>
      <c r="B14" s="93"/>
      <c r="C14" s="91"/>
      <c r="D14" s="89" t="s">
        <v>52</v>
      </c>
      <c r="E14" s="89"/>
    </row>
    <row r="15" ht="15.15" spans="1:5">
      <c r="A15" s="90" t="s">
        <v>53</v>
      </c>
      <c r="B15" s="91"/>
      <c r="C15" s="91"/>
      <c r="D15" s="89" t="s">
        <v>54</v>
      </c>
      <c r="E15" s="89"/>
    </row>
    <row r="16" ht="29.55" spans="1:5">
      <c r="A16" s="90"/>
      <c r="B16" s="91"/>
      <c r="C16" s="91"/>
      <c r="D16" s="89" t="s">
        <v>55</v>
      </c>
      <c r="E16" s="89"/>
    </row>
    <row r="17" ht="29.55" spans="1:5">
      <c r="A17" s="90"/>
      <c r="B17" s="91"/>
      <c r="C17" s="91"/>
      <c r="D17" s="89" t="s">
        <v>56</v>
      </c>
      <c r="E17" s="89"/>
    </row>
    <row r="18" ht="15.15" spans="1:5">
      <c r="A18" s="90"/>
      <c r="B18" s="91"/>
      <c r="C18" s="91"/>
      <c r="D18" s="89" t="s">
        <v>57</v>
      </c>
      <c r="E18" s="89"/>
    </row>
    <row r="19" ht="15.15" spans="1:5">
      <c r="A19" s="90"/>
      <c r="B19" s="91"/>
      <c r="C19" s="91"/>
      <c r="D19" s="89" t="s">
        <v>58</v>
      </c>
      <c r="E19" s="89"/>
    </row>
    <row r="20" ht="15.15" spans="1:5">
      <c r="A20" s="90"/>
      <c r="B20" s="91"/>
      <c r="C20" s="91"/>
      <c r="D20" s="89" t="s">
        <v>59</v>
      </c>
      <c r="E20" s="89"/>
    </row>
    <row r="21" ht="15.15" spans="1:5">
      <c r="A21" s="90"/>
      <c r="B21" s="91"/>
      <c r="C21" s="91"/>
      <c r="D21" s="89" t="s">
        <v>60</v>
      </c>
      <c r="E21" s="89"/>
    </row>
    <row r="22" ht="15.15" spans="1:5">
      <c r="A22" s="90"/>
      <c r="B22" s="91"/>
      <c r="C22" s="91"/>
      <c r="D22" s="89" t="s">
        <v>61</v>
      </c>
      <c r="E22" s="89"/>
    </row>
    <row r="23" ht="29.55" spans="1:5">
      <c r="A23" s="90"/>
      <c r="B23" s="91"/>
      <c r="C23" s="91"/>
      <c r="D23" s="89" t="s">
        <v>62</v>
      </c>
      <c r="E23" s="89"/>
    </row>
    <row r="24" ht="29.55" spans="1:5">
      <c r="A24" s="90"/>
      <c r="B24" s="91"/>
      <c r="C24" s="91"/>
      <c r="D24" s="89" t="s">
        <v>63</v>
      </c>
      <c r="E24" s="89"/>
    </row>
    <row r="25" ht="15.15" spans="1:5">
      <c r="A25" s="90"/>
      <c r="B25" s="91"/>
      <c r="C25" s="91"/>
      <c r="D25" s="89" t="s">
        <v>64</v>
      </c>
      <c r="E25" s="89"/>
    </row>
    <row r="26" ht="29.55" spans="1:5">
      <c r="A26" s="90"/>
      <c r="B26" s="91"/>
      <c r="C26" s="91"/>
      <c r="D26" s="89" t="s">
        <v>65</v>
      </c>
      <c r="E26" s="89"/>
    </row>
    <row r="27" ht="29.55" spans="1:5">
      <c r="A27" s="90"/>
      <c r="B27" s="91"/>
      <c r="C27" s="91"/>
      <c r="D27" s="89" t="s">
        <v>66</v>
      </c>
      <c r="E27" s="89"/>
    </row>
    <row r="28" ht="15.15" spans="1:5">
      <c r="A28" s="90"/>
      <c r="B28" s="91"/>
      <c r="C28" s="91"/>
      <c r="D28" s="89" t="s">
        <v>67</v>
      </c>
      <c r="E28" s="89"/>
    </row>
    <row r="29" ht="29.55" spans="1:5">
      <c r="A29" s="90"/>
      <c r="B29" s="91"/>
      <c r="C29" s="91"/>
      <c r="D29" s="89" t="s">
        <v>68</v>
      </c>
      <c r="E29" s="89"/>
    </row>
    <row r="30" ht="29.55" spans="1:5">
      <c r="A30" s="90"/>
      <c r="B30" s="91"/>
      <c r="C30" s="91"/>
      <c r="D30" s="89" t="s">
        <v>69</v>
      </c>
      <c r="E30" s="89"/>
    </row>
  </sheetData>
  <mergeCells count="6">
    <mergeCell ref="A1:B1"/>
    <mergeCell ref="A6:E6"/>
    <mergeCell ref="B7:C7"/>
    <mergeCell ref="D7:E7"/>
    <mergeCell ref="A7:A8"/>
    <mergeCell ref="A3:E4"/>
  </mergeCells>
  <pageMargins left="0.66875" right="0.236111111111111" top="0.314583333333333"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E18" sqref="E18"/>
    </sheetView>
  </sheetViews>
  <sheetFormatPr defaultColWidth="9" defaultRowHeight="14.4" outlineLevelCol="4"/>
  <cols>
    <col min="1" max="1" width="11.2685185185185" customWidth="1"/>
    <col min="2" max="2" width="44.1296296296296" customWidth="1"/>
    <col min="3" max="3" width="16.3703703703704" customWidth="1"/>
    <col min="4" max="4" width="36.75" customWidth="1"/>
    <col min="5" max="5" width="26.3796296296296" customWidth="1"/>
  </cols>
  <sheetData>
    <row r="1" ht="20.4" spans="1:1">
      <c r="A1" s="48" t="s">
        <v>70</v>
      </c>
    </row>
    <row r="2" ht="27.5" customHeight="1" spans="1:5">
      <c r="A2" s="65" t="s">
        <v>71</v>
      </c>
      <c r="B2" s="65"/>
      <c r="C2" s="65"/>
      <c r="D2" s="65"/>
      <c r="E2" s="65"/>
    </row>
    <row r="3" ht="27.5" customHeight="1" spans="1:5">
      <c r="A3" s="65"/>
      <c r="B3" s="65"/>
      <c r="C3" s="65"/>
      <c r="D3" s="65"/>
      <c r="E3" s="65"/>
    </row>
    <row r="4" spans="1:1">
      <c r="A4" s="66"/>
    </row>
    <row r="5" ht="21.15" spans="1:5">
      <c r="A5" s="67" t="s">
        <v>72</v>
      </c>
      <c r="B5" s="67"/>
      <c r="C5" s="67"/>
      <c r="D5" s="67"/>
      <c r="E5" s="67"/>
    </row>
    <row r="6" ht="45" customHeight="1" spans="1:5">
      <c r="A6" s="68" t="s">
        <v>42</v>
      </c>
      <c r="B6" s="69" t="s">
        <v>73</v>
      </c>
      <c r="C6" s="70"/>
      <c r="D6" s="69" t="s">
        <v>74</v>
      </c>
      <c r="E6" s="70"/>
    </row>
    <row r="7" ht="15.15" spans="1:5">
      <c r="A7" s="71"/>
      <c r="B7" s="72" t="s">
        <v>6</v>
      </c>
      <c r="C7" s="72" t="s">
        <v>45</v>
      </c>
      <c r="D7" s="72" t="s">
        <v>46</v>
      </c>
      <c r="E7" s="72" t="s">
        <v>45</v>
      </c>
    </row>
    <row r="8" ht="15.15" spans="1:5">
      <c r="A8" s="73" t="s">
        <v>47</v>
      </c>
      <c r="B8" s="74"/>
      <c r="C8" s="74">
        <f>C9+C10+C11</f>
        <v>1.8</v>
      </c>
      <c r="D8" s="74"/>
      <c r="E8" s="74">
        <f>E9+E10+E11</f>
        <v>1.8</v>
      </c>
    </row>
    <row r="9" ht="22.35" spans="1:5">
      <c r="A9" s="75">
        <v>1</v>
      </c>
      <c r="B9" s="76" t="s">
        <v>75</v>
      </c>
      <c r="C9" s="77">
        <v>0.6</v>
      </c>
      <c r="D9" s="78" t="s">
        <v>76</v>
      </c>
      <c r="E9" s="77">
        <v>0.6</v>
      </c>
    </row>
    <row r="10" ht="22.35" spans="1:5">
      <c r="A10" s="75">
        <v>2</v>
      </c>
      <c r="B10" s="76" t="s">
        <v>77</v>
      </c>
      <c r="C10" s="77">
        <v>0.8</v>
      </c>
      <c r="D10" s="78" t="s">
        <v>76</v>
      </c>
      <c r="E10" s="77">
        <v>0.8</v>
      </c>
    </row>
    <row r="11" ht="22.35" spans="1:5">
      <c r="A11" s="75">
        <v>3</v>
      </c>
      <c r="B11" s="76" t="s">
        <v>77</v>
      </c>
      <c r="C11" s="77">
        <v>0.4</v>
      </c>
      <c r="D11" s="78" t="s">
        <v>76</v>
      </c>
      <c r="E11" s="77">
        <v>0.4</v>
      </c>
    </row>
    <row r="12" ht="15.15" spans="1:5">
      <c r="A12" s="79"/>
      <c r="B12" s="80"/>
      <c r="C12" s="81"/>
      <c r="D12" s="81" t="s">
        <v>54</v>
      </c>
      <c r="E12" s="81"/>
    </row>
    <row r="13" ht="15.15" spans="1:5">
      <c r="A13" s="79"/>
      <c r="B13" s="80"/>
      <c r="C13" s="81"/>
      <c r="D13" s="81" t="s">
        <v>55</v>
      </c>
      <c r="E13" s="81"/>
    </row>
    <row r="14" ht="15.15" spans="1:5">
      <c r="A14" s="79"/>
      <c r="B14" s="80"/>
      <c r="C14" s="81"/>
      <c r="D14" s="81" t="s">
        <v>56</v>
      </c>
      <c r="E14" s="81"/>
    </row>
    <row r="15" ht="15.15" spans="1:5">
      <c r="A15" s="79"/>
      <c r="B15" s="80"/>
      <c r="C15" s="81"/>
      <c r="D15" s="81" t="s">
        <v>58</v>
      </c>
      <c r="E15" s="81"/>
    </row>
    <row r="16" ht="15.15" spans="1:5">
      <c r="A16" s="82"/>
      <c r="B16" s="80"/>
      <c r="C16" s="81"/>
      <c r="D16" s="81" t="s">
        <v>59</v>
      </c>
      <c r="E16" s="81"/>
    </row>
    <row r="17" ht="15.15" spans="1:5">
      <c r="A17" s="82"/>
      <c r="B17" s="80"/>
      <c r="C17" s="81"/>
      <c r="D17" s="81" t="s">
        <v>60</v>
      </c>
      <c r="E17" s="81"/>
    </row>
    <row r="18" ht="15.15" spans="1:5">
      <c r="A18" s="82"/>
      <c r="B18" s="80"/>
      <c r="C18" s="81"/>
      <c r="D18" s="81" t="s">
        <v>61</v>
      </c>
      <c r="E18" s="81"/>
    </row>
    <row r="19" ht="15.15" spans="1:5">
      <c r="A19" s="82"/>
      <c r="B19" s="80"/>
      <c r="C19" s="81"/>
      <c r="D19" s="81" t="s">
        <v>62</v>
      </c>
      <c r="E19" s="81"/>
    </row>
    <row r="20" ht="15.15" spans="1:5">
      <c r="A20" s="82"/>
      <c r="B20" s="80"/>
      <c r="C20" s="81"/>
      <c r="D20" s="81" t="s">
        <v>64</v>
      </c>
      <c r="E20" s="81"/>
    </row>
  </sheetData>
  <mergeCells count="5">
    <mergeCell ref="A5:E5"/>
    <mergeCell ref="B6:C6"/>
    <mergeCell ref="D6:E6"/>
    <mergeCell ref="A6:A7"/>
    <mergeCell ref="A2:E3"/>
  </mergeCells>
  <pageMargins left="0.7" right="0.118055555555556" top="0.236111111111111" bottom="0.236111111111111"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A3" sqref="A3:E3"/>
    </sheetView>
  </sheetViews>
  <sheetFormatPr defaultColWidth="9" defaultRowHeight="14.4" outlineLevelCol="4"/>
  <cols>
    <col min="2" max="2" width="22.1851851851852" customWidth="1"/>
    <col min="3" max="3" width="24.0925925925926" customWidth="1"/>
    <col min="4" max="4" width="23.2222222222222" customWidth="1"/>
    <col min="5" max="5" width="18" customWidth="1"/>
  </cols>
  <sheetData>
    <row r="1" ht="20.4" spans="1:1">
      <c r="A1" s="48" t="s">
        <v>78</v>
      </c>
    </row>
    <row r="2" ht="20.4" spans="1:1">
      <c r="A2" s="49"/>
    </row>
    <row r="3" ht="28.2" spans="1:5">
      <c r="A3" s="50" t="s">
        <v>79</v>
      </c>
      <c r="B3" s="50"/>
      <c r="C3" s="50"/>
      <c r="D3" s="50"/>
      <c r="E3" s="50"/>
    </row>
    <row r="4" ht="20.4" spans="1:1">
      <c r="A4" s="51"/>
    </row>
    <row r="5" ht="20.4" spans="1:2">
      <c r="A5" s="56" t="s">
        <v>80</v>
      </c>
      <c r="B5" s="57"/>
    </row>
    <row r="6" ht="38.4" spans="1:5">
      <c r="A6" s="58" t="s">
        <v>42</v>
      </c>
      <c r="B6" s="58" t="s">
        <v>81</v>
      </c>
      <c r="C6" s="58" t="s">
        <v>82</v>
      </c>
      <c r="D6" s="58" t="s">
        <v>83</v>
      </c>
      <c r="E6" s="58" t="s">
        <v>5</v>
      </c>
    </row>
    <row r="7" ht="72" spans="1:5">
      <c r="A7" s="59">
        <v>1</v>
      </c>
      <c r="B7" s="60" t="s">
        <v>75</v>
      </c>
      <c r="C7" s="61" t="s">
        <v>84</v>
      </c>
      <c r="D7" s="62">
        <v>45473</v>
      </c>
      <c r="E7" s="59"/>
    </row>
    <row r="8" ht="72" spans="1:5">
      <c r="A8" s="59">
        <v>2</v>
      </c>
      <c r="B8" s="60" t="s">
        <v>77</v>
      </c>
      <c r="C8" s="61" t="s">
        <v>84</v>
      </c>
      <c r="D8" s="62">
        <v>45473</v>
      </c>
      <c r="E8" s="59"/>
    </row>
    <row r="9" ht="72" spans="1:5">
      <c r="A9" s="63">
        <v>3</v>
      </c>
      <c r="B9" s="64" t="s">
        <v>77</v>
      </c>
      <c r="C9" s="61" t="s">
        <v>84</v>
      </c>
      <c r="D9" s="62">
        <v>45473</v>
      </c>
      <c r="E9" s="59"/>
    </row>
  </sheetData>
  <mergeCells count="1">
    <mergeCell ref="A3:E3"/>
  </mergeCells>
  <hyperlinks>
    <hyperlink ref="C9" r:id="rId1" display="https://www.guet.edu.cn/pubinfo/3367/list.htm"/>
    <hyperlink ref="C8" r:id="rId1" display="https://www.guet.edu.cn/pubinfo/3367/list.htm"/>
    <hyperlink ref="C7" r:id="rId1" display="https://www.guet.edu.cn/pubinfo/3367/list.htm"/>
  </hyperlinks>
  <pageMargins left="0.550694444444444" right="0.314583333333333"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workbookViewId="0">
      <selection activeCell="F14" sqref="F14"/>
    </sheetView>
  </sheetViews>
  <sheetFormatPr defaultColWidth="9" defaultRowHeight="14.4" outlineLevelCol="5"/>
  <cols>
    <col min="1" max="1" width="13.9074074074074" customWidth="1"/>
    <col min="2" max="2" width="23" customWidth="1"/>
    <col min="3" max="3" width="22.8148148148148" customWidth="1"/>
    <col min="4" max="4" width="19.9074074074074" customWidth="1"/>
    <col min="5" max="5" width="19.0925925925926" customWidth="1"/>
    <col min="6" max="6" width="21" customWidth="1"/>
  </cols>
  <sheetData>
    <row r="1" ht="20.4" spans="1:1">
      <c r="A1" s="48" t="s">
        <v>85</v>
      </c>
    </row>
    <row r="2" ht="20.4" spans="1:1">
      <c r="A2" s="49"/>
    </row>
    <row r="3" ht="27.5" customHeight="1" spans="1:6">
      <c r="A3" s="50" t="s">
        <v>86</v>
      </c>
      <c r="B3" s="50"/>
      <c r="C3" s="50"/>
      <c r="D3" s="50"/>
      <c r="E3" s="50"/>
      <c r="F3" s="50"/>
    </row>
    <row r="4" ht="27.5" customHeight="1" spans="1:6">
      <c r="A4" s="50"/>
      <c r="B4" s="50"/>
      <c r="C4" s="50"/>
      <c r="D4" s="50"/>
      <c r="E4" s="50"/>
      <c r="F4" s="50"/>
    </row>
    <row r="5" ht="20.4" spans="1:1">
      <c r="A5" s="51"/>
    </row>
    <row r="6" ht="21.15" spans="1:1">
      <c r="A6" s="51" t="s">
        <v>87</v>
      </c>
    </row>
    <row r="7" ht="39.15" spans="1:6">
      <c r="A7" s="52" t="s">
        <v>42</v>
      </c>
      <c r="B7" s="53" t="s">
        <v>88</v>
      </c>
      <c r="C7" s="53" t="s">
        <v>89</v>
      </c>
      <c r="D7" s="53" t="s">
        <v>82</v>
      </c>
      <c r="E7" s="53" t="s">
        <v>83</v>
      </c>
      <c r="F7" s="53" t="s">
        <v>5</v>
      </c>
    </row>
    <row r="8" ht="21.15" spans="1:6">
      <c r="A8" s="54"/>
      <c r="B8" s="55"/>
      <c r="C8" s="55"/>
      <c r="D8" s="55"/>
      <c r="E8" s="55"/>
      <c r="F8" s="55"/>
    </row>
    <row r="9" ht="21.15" spans="1:6">
      <c r="A9" s="54"/>
      <c r="B9" s="55"/>
      <c r="C9" s="55"/>
      <c r="D9" s="55"/>
      <c r="E9" s="55"/>
      <c r="F9" s="55"/>
    </row>
    <row r="10" ht="21.15" spans="1:6">
      <c r="A10" s="54"/>
      <c r="B10" s="55"/>
      <c r="C10" s="55"/>
      <c r="D10" s="55"/>
      <c r="E10" s="55"/>
      <c r="F10" s="55"/>
    </row>
    <row r="11" ht="21.15" spans="1:6">
      <c r="A11" s="54"/>
      <c r="B11" s="55"/>
      <c r="C11" s="55"/>
      <c r="D11" s="55"/>
      <c r="E11" s="55"/>
      <c r="F11" s="55"/>
    </row>
  </sheetData>
  <mergeCells count="1">
    <mergeCell ref="A3:F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workbookViewId="0">
      <selection activeCell="E13" sqref="E13"/>
    </sheetView>
  </sheetViews>
  <sheetFormatPr defaultColWidth="9.13888888888889" defaultRowHeight="13.2" outlineLevelRow="5"/>
  <cols>
    <col min="1" max="1" width="5.28703703703704" style="29" customWidth="1"/>
    <col min="2" max="2" width="11" style="26" customWidth="1"/>
    <col min="3" max="3" width="22.4444444444444" style="26" customWidth="1"/>
    <col min="4" max="4" width="13.3333333333333" style="30" customWidth="1"/>
    <col min="5" max="5" width="40" style="31" customWidth="1"/>
    <col min="6" max="6" width="14.2222222222222" style="30" customWidth="1"/>
    <col min="7" max="7" width="13" style="26" customWidth="1"/>
    <col min="8" max="9" width="18.287037037037" style="30" customWidth="1"/>
    <col min="10" max="10" width="11" style="26" customWidth="1"/>
    <col min="11" max="11" width="5.28703703703704" style="26" customWidth="1"/>
    <col min="12" max="12" width="9" style="26" customWidth="1"/>
    <col min="13" max="16384" width="9.13888888888889" style="26"/>
  </cols>
  <sheetData>
    <row r="1" s="26" customFormat="1" ht="24" customHeight="1" spans="1:12">
      <c r="A1" s="32" t="s">
        <v>90</v>
      </c>
      <c r="B1" s="32"/>
      <c r="C1" s="32"/>
      <c r="D1" s="32"/>
      <c r="E1" s="32"/>
      <c r="F1" s="32"/>
      <c r="G1" s="32"/>
      <c r="H1" s="32"/>
      <c r="I1" s="32"/>
      <c r="J1" s="32"/>
      <c r="K1" s="32"/>
      <c r="L1" s="32"/>
    </row>
    <row r="2" s="27" customFormat="1" spans="1:10">
      <c r="A2" s="33" t="s">
        <v>91</v>
      </c>
      <c r="D2" s="34"/>
      <c r="E2" s="35"/>
      <c r="F2" s="34"/>
      <c r="I2" s="34"/>
      <c r="J2" s="47" t="s">
        <v>92</v>
      </c>
    </row>
    <row r="3" s="28" customFormat="1" ht="23" customHeight="1" spans="1:12">
      <c r="A3" s="36" t="s">
        <v>42</v>
      </c>
      <c r="B3" s="36" t="s">
        <v>93</v>
      </c>
      <c r="C3" s="36" t="s">
        <v>94</v>
      </c>
      <c r="D3" s="37" t="s">
        <v>95</v>
      </c>
      <c r="E3" s="38" t="s">
        <v>96</v>
      </c>
      <c r="F3" s="37" t="s">
        <v>97</v>
      </c>
      <c r="G3" s="36" t="s">
        <v>98</v>
      </c>
      <c r="H3" s="37" t="s">
        <v>99</v>
      </c>
      <c r="I3" s="37" t="s">
        <v>100</v>
      </c>
      <c r="J3" s="36" t="s">
        <v>101</v>
      </c>
      <c r="K3" s="36" t="s">
        <v>102</v>
      </c>
      <c r="L3" s="36" t="s">
        <v>103</v>
      </c>
    </row>
    <row r="4" s="26" customFormat="1" ht="26.4" spans="1:12">
      <c r="A4" s="39">
        <v>1</v>
      </c>
      <c r="B4" s="40" t="s">
        <v>104</v>
      </c>
      <c r="C4" s="40" t="s">
        <v>105</v>
      </c>
      <c r="D4" s="41">
        <v>0</v>
      </c>
      <c r="E4" s="42" t="s">
        <v>106</v>
      </c>
      <c r="F4" s="41">
        <v>140000000</v>
      </c>
      <c r="G4" s="40" t="s">
        <v>107</v>
      </c>
      <c r="H4" s="41">
        <v>140000000</v>
      </c>
      <c r="I4" s="41">
        <v>140000000</v>
      </c>
      <c r="J4" s="40" t="s">
        <v>108</v>
      </c>
      <c r="K4" s="40" t="s">
        <v>108</v>
      </c>
      <c r="L4" s="40" t="s">
        <v>109</v>
      </c>
    </row>
    <row r="5" s="26" customFormat="1" ht="52.8" spans="1:12">
      <c r="A5" s="39">
        <v>2</v>
      </c>
      <c r="B5" s="40" t="s">
        <v>104</v>
      </c>
      <c r="C5" s="40" t="s">
        <v>110</v>
      </c>
      <c r="D5" s="41">
        <v>0</v>
      </c>
      <c r="E5" s="42" t="s">
        <v>111</v>
      </c>
      <c r="F5" s="41">
        <v>40000000</v>
      </c>
      <c r="G5" s="40" t="s">
        <v>107</v>
      </c>
      <c r="H5" s="41">
        <v>40000000</v>
      </c>
      <c r="I5" s="41">
        <v>40000000</v>
      </c>
      <c r="J5" s="40" t="s">
        <v>108</v>
      </c>
      <c r="K5" s="40" t="s">
        <v>108</v>
      </c>
      <c r="L5" s="40" t="s">
        <v>109</v>
      </c>
    </row>
    <row r="6" s="29" customFormat="1" ht="21" customHeight="1" spans="1:12">
      <c r="A6" s="43"/>
      <c r="B6" s="43"/>
      <c r="C6" s="44" t="s">
        <v>47</v>
      </c>
      <c r="D6" s="45">
        <f t="shared" ref="D6:I6" si="0">SUM(D4:D5)</f>
        <v>0</v>
      </c>
      <c r="E6" s="46"/>
      <c r="F6" s="45">
        <f t="shared" si="0"/>
        <v>180000000</v>
      </c>
      <c r="G6" s="43"/>
      <c r="H6" s="45">
        <f t="shared" si="0"/>
        <v>180000000</v>
      </c>
      <c r="I6" s="45">
        <f t="shared" si="0"/>
        <v>180000000</v>
      </c>
      <c r="J6" s="43"/>
      <c r="K6" s="43"/>
      <c r="L6" s="43"/>
    </row>
  </sheetData>
  <mergeCells count="1">
    <mergeCell ref="A1:L1"/>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4"/>
  <sheetViews>
    <sheetView workbookViewId="0">
      <selection activeCell="E4" sqref="E4:F4"/>
    </sheetView>
  </sheetViews>
  <sheetFormatPr defaultColWidth="9.30555555555556" defaultRowHeight="12.55" customHeight="1"/>
  <cols>
    <col min="1" max="1" width="6.66666666666667" style="3" customWidth="1"/>
    <col min="2" max="2" width="14.5833333333333" style="1" customWidth="1"/>
    <col min="3" max="3" width="23.8888888888889" style="1" customWidth="1"/>
    <col min="4" max="4" width="13.6111111111111" style="1" customWidth="1"/>
    <col min="5" max="5" width="15.6944444444444" style="1" customWidth="1"/>
    <col min="6" max="7" width="17.6388888888889" style="1" customWidth="1"/>
    <col min="8" max="9" width="15.4166666666667" style="1" customWidth="1"/>
    <col min="10" max="10" width="15.1388888888889" style="1" customWidth="1"/>
    <col min="11" max="11" width="19.1666666666667" style="1" customWidth="1"/>
    <col min="12" max="16384" width="9.30555555555556" style="1"/>
  </cols>
  <sheetData>
    <row r="1" s="1" customFormat="1" ht="33" customHeight="1" spans="1:24">
      <c r="A1" s="4" t="s">
        <v>112</v>
      </c>
      <c r="B1" s="4"/>
      <c r="C1" s="4"/>
      <c r="D1" s="4"/>
      <c r="E1" s="4"/>
      <c r="F1" s="4"/>
      <c r="G1" s="4"/>
      <c r="H1" s="4"/>
      <c r="I1" s="4"/>
      <c r="J1" s="4"/>
      <c r="K1" s="4"/>
      <c r="L1" s="23"/>
      <c r="M1" s="23"/>
      <c r="N1" s="23"/>
      <c r="O1" s="23"/>
      <c r="P1" s="23"/>
      <c r="Q1" s="23"/>
      <c r="R1" s="23"/>
      <c r="S1" s="23"/>
      <c r="T1" s="23"/>
      <c r="U1" s="23"/>
      <c r="V1" s="23"/>
      <c r="W1" s="23"/>
      <c r="X1" s="23"/>
    </row>
    <row r="2" s="1" customFormat="1" ht="41" customHeight="1" spans="1:24">
      <c r="A2" s="5" t="s">
        <v>13</v>
      </c>
      <c r="B2" s="5"/>
      <c r="C2" s="6" t="s">
        <v>106</v>
      </c>
      <c r="D2" s="6"/>
      <c r="E2" s="6"/>
      <c r="F2" s="5" t="s">
        <v>94</v>
      </c>
      <c r="G2" s="5" t="s">
        <v>105</v>
      </c>
      <c r="H2" s="5"/>
      <c r="I2" s="5"/>
      <c r="J2" s="5"/>
      <c r="K2" s="5"/>
      <c r="L2" s="24"/>
      <c r="M2" s="24"/>
      <c r="N2" s="24"/>
      <c r="O2" s="24"/>
      <c r="P2" s="24"/>
      <c r="Q2" s="24"/>
      <c r="R2" s="24"/>
      <c r="S2" s="24"/>
      <c r="T2" s="23"/>
      <c r="U2" s="23"/>
      <c r="V2" s="23"/>
      <c r="W2" s="23"/>
      <c r="X2" s="23"/>
    </row>
    <row r="3" s="1" customFormat="1" ht="21.95" customHeight="1" spans="1:24">
      <c r="A3" s="5" t="s">
        <v>113</v>
      </c>
      <c r="B3" s="5"/>
      <c r="C3" s="5" t="s">
        <v>114</v>
      </c>
      <c r="D3" s="5"/>
      <c r="E3" s="5"/>
      <c r="F3" s="5" t="s">
        <v>115</v>
      </c>
      <c r="G3" s="5" t="s">
        <v>116</v>
      </c>
      <c r="H3" s="5"/>
      <c r="I3" s="5"/>
      <c r="J3" s="5"/>
      <c r="K3" s="5"/>
      <c r="L3" s="24"/>
      <c r="M3" s="24"/>
      <c r="N3" s="24"/>
      <c r="O3" s="24"/>
      <c r="P3" s="24"/>
      <c r="Q3" s="24"/>
      <c r="R3" s="24"/>
      <c r="S3" s="24"/>
      <c r="T3" s="23"/>
      <c r="U3" s="23"/>
      <c r="V3" s="23"/>
      <c r="W3" s="23"/>
      <c r="X3" s="23"/>
    </row>
    <row r="4" s="1" customFormat="1" ht="21.95" customHeight="1" spans="1:24">
      <c r="A4" s="7" t="s">
        <v>117</v>
      </c>
      <c r="B4" s="7"/>
      <c r="C4" s="8" t="s">
        <v>118</v>
      </c>
      <c r="D4" s="8"/>
      <c r="E4" s="8" t="s">
        <v>95</v>
      </c>
      <c r="F4" s="8"/>
      <c r="G4" s="8" t="s">
        <v>119</v>
      </c>
      <c r="H4" s="8" t="s">
        <v>120</v>
      </c>
      <c r="I4" s="8" t="s">
        <v>121</v>
      </c>
      <c r="J4" s="8" t="s">
        <v>122</v>
      </c>
      <c r="K4" s="8"/>
      <c r="L4" s="24"/>
      <c r="M4" s="24"/>
      <c r="N4" s="24"/>
      <c r="O4" s="24"/>
      <c r="P4" s="24"/>
      <c r="Q4" s="24"/>
      <c r="R4" s="24"/>
      <c r="S4" s="24"/>
      <c r="T4" s="23"/>
      <c r="U4" s="23"/>
      <c r="V4" s="23"/>
      <c r="W4" s="23"/>
      <c r="X4" s="23"/>
    </row>
    <row r="5" s="1" customFormat="1" ht="21.95" customHeight="1" spans="1:11">
      <c r="A5" s="7"/>
      <c r="B5" s="7"/>
      <c r="C5" s="9" t="s">
        <v>47</v>
      </c>
      <c r="D5" s="9"/>
      <c r="E5" s="5">
        <f t="shared" ref="E5:I5" si="0">E6+E7+E8+E9+E10</f>
        <v>0</v>
      </c>
      <c r="F5" s="5"/>
      <c r="G5" s="5">
        <f t="shared" si="0"/>
        <v>14000</v>
      </c>
      <c r="H5" s="7">
        <f t="shared" si="0"/>
        <v>14000</v>
      </c>
      <c r="I5" s="7">
        <f t="shared" si="0"/>
        <v>14000</v>
      </c>
      <c r="J5" s="13">
        <f>I5/H5</f>
        <v>1</v>
      </c>
      <c r="K5" s="13"/>
    </row>
    <row r="6" s="1" customFormat="1" ht="21.95" customHeight="1" spans="1:11">
      <c r="A6" s="7"/>
      <c r="B6" s="7"/>
      <c r="C6" s="10" t="s">
        <v>123</v>
      </c>
      <c r="D6" s="11" t="s">
        <v>124</v>
      </c>
      <c r="E6" s="5" t="s">
        <v>125</v>
      </c>
      <c r="F6" s="5"/>
      <c r="G6" s="5" t="s">
        <v>125</v>
      </c>
      <c r="H6" s="7" t="s">
        <v>125</v>
      </c>
      <c r="I6" s="7" t="s">
        <v>125</v>
      </c>
      <c r="J6" s="5" t="s">
        <v>126</v>
      </c>
      <c r="K6" s="5"/>
    </row>
    <row r="7" s="1" customFormat="1" ht="21.95" customHeight="1" spans="1:11">
      <c r="A7" s="7"/>
      <c r="B7" s="7"/>
      <c r="C7" s="10"/>
      <c r="D7" s="11" t="s">
        <v>127</v>
      </c>
      <c r="E7" s="5" t="s">
        <v>125</v>
      </c>
      <c r="F7" s="5"/>
      <c r="G7" s="5" t="s">
        <v>125</v>
      </c>
      <c r="H7" s="7" t="s">
        <v>125</v>
      </c>
      <c r="I7" s="7" t="s">
        <v>125</v>
      </c>
      <c r="J7" s="5" t="s">
        <v>126</v>
      </c>
      <c r="K7" s="5"/>
    </row>
    <row r="8" s="1" customFormat="1" ht="21.95" customHeight="1" spans="1:11">
      <c r="A8" s="7"/>
      <c r="B8" s="7"/>
      <c r="C8" s="5" t="s">
        <v>128</v>
      </c>
      <c r="D8" s="12" t="s">
        <v>129</v>
      </c>
      <c r="E8" s="5" t="s">
        <v>125</v>
      </c>
      <c r="F8" s="5"/>
      <c r="G8" s="5">
        <v>14000</v>
      </c>
      <c r="H8" s="5">
        <v>14000</v>
      </c>
      <c r="I8" s="5">
        <v>14000</v>
      </c>
      <c r="J8" s="5" t="s">
        <v>108</v>
      </c>
      <c r="K8" s="5"/>
    </row>
    <row r="9" s="1" customFormat="1" ht="21.95" customHeight="1" spans="1:11">
      <c r="A9" s="7"/>
      <c r="B9" s="7"/>
      <c r="C9" s="5" t="s">
        <v>130</v>
      </c>
      <c r="D9" s="12" t="s">
        <v>129</v>
      </c>
      <c r="E9" s="5" t="s">
        <v>125</v>
      </c>
      <c r="F9" s="5"/>
      <c r="G9" s="5" t="s">
        <v>125</v>
      </c>
      <c r="H9" s="7" t="s">
        <v>125</v>
      </c>
      <c r="I9" s="7" t="s">
        <v>125</v>
      </c>
      <c r="J9" s="5" t="s">
        <v>126</v>
      </c>
      <c r="K9" s="5"/>
    </row>
    <row r="10" s="1" customFormat="1" ht="21.95" customHeight="1" spans="1:11">
      <c r="A10" s="7"/>
      <c r="B10" s="7"/>
      <c r="C10" s="10" t="s">
        <v>131</v>
      </c>
      <c r="D10" s="12" t="s">
        <v>129</v>
      </c>
      <c r="E10" s="5" t="s">
        <v>125</v>
      </c>
      <c r="F10" s="5"/>
      <c r="G10" s="5" t="s">
        <v>125</v>
      </c>
      <c r="H10" s="7" t="s">
        <v>125</v>
      </c>
      <c r="I10" s="7" t="s">
        <v>125</v>
      </c>
      <c r="J10" s="5" t="s">
        <v>126</v>
      </c>
      <c r="K10" s="5"/>
    </row>
    <row r="11" s="1" customFormat="1" ht="30" customHeight="1" spans="1:11">
      <c r="A11" s="7" t="s">
        <v>132</v>
      </c>
      <c r="B11" s="7"/>
      <c r="C11" s="13">
        <v>1</v>
      </c>
      <c r="D11" s="13"/>
      <c r="E11" s="5" t="s">
        <v>133</v>
      </c>
      <c r="F11" s="5"/>
      <c r="G11" s="10" t="s">
        <v>134</v>
      </c>
      <c r="H11" s="10"/>
      <c r="I11" s="10"/>
      <c r="J11" s="10"/>
      <c r="K11" s="10"/>
    </row>
    <row r="12" s="1" customFormat="1" ht="84.95" customHeight="1" spans="1:24">
      <c r="A12" s="7" t="s">
        <v>135</v>
      </c>
      <c r="B12" s="7"/>
      <c r="C12" s="7" t="s">
        <v>136</v>
      </c>
      <c r="D12" s="7"/>
      <c r="E12" s="7"/>
      <c r="F12" s="7"/>
      <c r="G12" s="7"/>
      <c r="H12" s="7"/>
      <c r="I12" s="7"/>
      <c r="J12" s="7"/>
      <c r="K12" s="7"/>
      <c r="L12" s="23"/>
      <c r="M12" s="23"/>
      <c r="N12" s="23"/>
      <c r="O12" s="23"/>
      <c r="P12" s="23"/>
      <c r="Q12" s="23"/>
      <c r="R12" s="23"/>
      <c r="S12" s="23"/>
      <c r="T12" s="23"/>
      <c r="U12" s="23"/>
      <c r="V12" s="23"/>
      <c r="W12" s="23"/>
      <c r="X12" s="23"/>
    </row>
    <row r="13" s="1" customFormat="1" ht="27.95" customHeight="1" spans="1:24">
      <c r="A13" s="7" t="s">
        <v>137</v>
      </c>
      <c r="B13" s="7"/>
      <c r="C13" s="14" t="s">
        <v>138</v>
      </c>
      <c r="D13" s="14"/>
      <c r="E13" s="14"/>
      <c r="F13" s="7" t="s">
        <v>139</v>
      </c>
      <c r="G13" s="15" t="s">
        <v>138</v>
      </c>
      <c r="H13" s="15"/>
      <c r="I13" s="15"/>
      <c r="J13" s="15"/>
      <c r="K13" s="15"/>
      <c r="L13" s="23"/>
      <c r="M13" s="23"/>
      <c r="N13" s="23"/>
      <c r="O13" s="23"/>
      <c r="P13" s="23"/>
      <c r="Q13" s="23"/>
      <c r="R13" s="23"/>
      <c r="S13" s="23"/>
      <c r="T13" s="23"/>
      <c r="U13" s="23"/>
      <c r="V13" s="23"/>
      <c r="W13" s="23"/>
      <c r="X13" s="23"/>
    </row>
    <row r="14" s="1" customFormat="1" ht="38" customHeight="1" spans="1:24">
      <c r="A14" s="7" t="s">
        <v>140</v>
      </c>
      <c r="B14" s="7"/>
      <c r="C14" s="7" t="s">
        <v>141</v>
      </c>
      <c r="D14" s="7"/>
      <c r="E14" s="7"/>
      <c r="F14" s="7"/>
      <c r="G14" s="7"/>
      <c r="H14" s="7"/>
      <c r="I14" s="7"/>
      <c r="J14" s="7"/>
      <c r="K14" s="7"/>
      <c r="L14" s="23"/>
      <c r="M14" s="23"/>
      <c r="N14" s="23"/>
      <c r="O14" s="23"/>
      <c r="P14" s="23"/>
      <c r="Q14" s="23"/>
      <c r="R14" s="23"/>
      <c r="S14" s="23"/>
      <c r="T14" s="23"/>
      <c r="U14" s="23"/>
      <c r="V14" s="23"/>
      <c r="W14" s="23"/>
      <c r="X14" s="23"/>
    </row>
    <row r="15" s="1" customFormat="1" ht="27.95" customHeight="1" spans="1:24">
      <c r="A15" s="5" t="s">
        <v>142</v>
      </c>
      <c r="B15" s="5"/>
      <c r="C15" s="10" t="s">
        <v>143</v>
      </c>
      <c r="D15" s="10"/>
      <c r="E15" s="10"/>
      <c r="F15" s="10"/>
      <c r="G15" s="10"/>
      <c r="H15" s="10"/>
      <c r="I15" s="10"/>
      <c r="J15" s="10"/>
      <c r="K15" s="10"/>
      <c r="L15" s="23"/>
      <c r="M15" s="23"/>
      <c r="N15" s="23"/>
      <c r="O15" s="23"/>
      <c r="P15" s="23"/>
      <c r="Q15" s="23"/>
      <c r="R15" s="23"/>
      <c r="S15" s="23"/>
      <c r="T15" s="23"/>
      <c r="U15" s="23"/>
      <c r="V15" s="23"/>
      <c r="W15" s="23"/>
      <c r="X15" s="23"/>
    </row>
    <row r="16" s="1" customFormat="1" ht="27.95" customHeight="1" spans="1:24">
      <c r="A16" s="16" t="s">
        <v>144</v>
      </c>
      <c r="B16" s="16"/>
      <c r="C16" s="16"/>
      <c r="D16" s="17">
        <v>100</v>
      </c>
      <c r="E16" s="17"/>
      <c r="F16" s="18" t="s">
        <v>145</v>
      </c>
      <c r="G16" s="19">
        <f>IF(J5*10&gt;10,10,J5*10)</f>
        <v>10</v>
      </c>
      <c r="H16" s="19"/>
      <c r="I16" s="19"/>
      <c r="J16" s="19"/>
      <c r="K16" s="19"/>
      <c r="L16" s="23"/>
      <c r="M16" s="23"/>
      <c r="N16" s="23"/>
      <c r="O16" s="23"/>
      <c r="P16" s="23"/>
      <c r="Q16" s="23"/>
      <c r="R16" s="23"/>
      <c r="S16" s="23"/>
      <c r="T16" s="23"/>
      <c r="U16" s="23"/>
      <c r="V16" s="23"/>
      <c r="W16" s="23"/>
      <c r="X16" s="23"/>
    </row>
    <row r="17" s="1" customFormat="1" ht="30" customHeight="1" spans="1:11">
      <c r="A17" s="6" t="s">
        <v>146</v>
      </c>
      <c r="B17" s="8" t="s">
        <v>147</v>
      </c>
      <c r="C17" s="8" t="s">
        <v>148</v>
      </c>
      <c r="D17" s="8" t="s">
        <v>149</v>
      </c>
      <c r="E17" s="8"/>
      <c r="F17" s="8" t="s">
        <v>150</v>
      </c>
      <c r="G17" s="8" t="s">
        <v>151</v>
      </c>
      <c r="H17" s="8" t="s">
        <v>152</v>
      </c>
      <c r="I17" s="8" t="s">
        <v>153</v>
      </c>
      <c r="J17" s="8" t="s">
        <v>154</v>
      </c>
      <c r="K17" s="8" t="s">
        <v>155</v>
      </c>
    </row>
    <row r="18" s="1" customFormat="1" ht="15" customHeight="1" spans="1:11">
      <c r="A18" s="6"/>
      <c r="B18" s="6" t="s">
        <v>156</v>
      </c>
      <c r="C18" s="6" t="s">
        <v>157</v>
      </c>
      <c r="D18" s="20" t="s">
        <v>158</v>
      </c>
      <c r="E18" s="20"/>
      <c r="F18" s="6" t="s">
        <v>159</v>
      </c>
      <c r="G18" s="6" t="s">
        <v>160</v>
      </c>
      <c r="H18" s="6" t="s">
        <v>161</v>
      </c>
      <c r="I18" s="7" t="s">
        <v>160</v>
      </c>
      <c r="J18" s="25" t="s">
        <v>162</v>
      </c>
      <c r="K18" s="25" t="s">
        <v>163</v>
      </c>
    </row>
    <row r="19" s="1" customFormat="1" ht="15" customHeight="1" spans="1:11">
      <c r="A19" s="6"/>
      <c r="B19" s="6"/>
      <c r="C19" s="6"/>
      <c r="D19" s="20" t="s">
        <v>164</v>
      </c>
      <c r="E19" s="20"/>
      <c r="F19" s="6" t="s">
        <v>165</v>
      </c>
      <c r="G19" s="6" t="s">
        <v>160</v>
      </c>
      <c r="H19" s="6" t="s">
        <v>166</v>
      </c>
      <c r="I19" s="7" t="s">
        <v>160</v>
      </c>
      <c r="J19" s="25" t="s">
        <v>167</v>
      </c>
      <c r="K19" s="25" t="s">
        <v>163</v>
      </c>
    </row>
    <row r="20" s="1" customFormat="1" ht="15" customHeight="1" spans="1:11">
      <c r="A20" s="6"/>
      <c r="B20" s="6"/>
      <c r="C20" s="6"/>
      <c r="D20" s="20" t="s">
        <v>168</v>
      </c>
      <c r="E20" s="20"/>
      <c r="F20" s="6" t="s">
        <v>169</v>
      </c>
      <c r="G20" s="6" t="s">
        <v>160</v>
      </c>
      <c r="H20" s="6" t="s">
        <v>170</v>
      </c>
      <c r="I20" s="7" t="s">
        <v>160</v>
      </c>
      <c r="J20" s="25" t="s">
        <v>171</v>
      </c>
      <c r="K20" s="25" t="s">
        <v>163</v>
      </c>
    </row>
    <row r="21" s="1" customFormat="1" ht="15" customHeight="1" spans="1:11">
      <c r="A21" s="6"/>
      <c r="B21" s="6"/>
      <c r="C21" s="6"/>
      <c r="D21" s="20" t="s">
        <v>172</v>
      </c>
      <c r="E21" s="20"/>
      <c r="F21" s="6" t="s">
        <v>173</v>
      </c>
      <c r="G21" s="6" t="s">
        <v>160</v>
      </c>
      <c r="H21" s="6" t="s">
        <v>174</v>
      </c>
      <c r="I21" s="7" t="s">
        <v>160</v>
      </c>
      <c r="J21" s="25" t="s">
        <v>175</v>
      </c>
      <c r="K21" s="25" t="s">
        <v>163</v>
      </c>
    </row>
    <row r="22" s="1" customFormat="1" ht="15" customHeight="1" spans="1:11">
      <c r="A22" s="6"/>
      <c r="B22" s="6"/>
      <c r="C22" s="6" t="s">
        <v>176</v>
      </c>
      <c r="D22" s="20" t="s">
        <v>177</v>
      </c>
      <c r="E22" s="20"/>
      <c r="F22" s="21" t="s">
        <v>178</v>
      </c>
      <c r="G22" s="21" t="s">
        <v>179</v>
      </c>
      <c r="H22" s="21" t="s">
        <v>108</v>
      </c>
      <c r="I22" s="7" t="s">
        <v>179</v>
      </c>
      <c r="J22" s="25" t="s">
        <v>180</v>
      </c>
      <c r="K22" s="25" t="s">
        <v>163</v>
      </c>
    </row>
    <row r="23" s="1" customFormat="1" ht="15" customHeight="1" spans="1:11">
      <c r="A23" s="6"/>
      <c r="B23" s="6"/>
      <c r="C23" s="6" t="s">
        <v>181</v>
      </c>
      <c r="D23" s="20" t="s">
        <v>182</v>
      </c>
      <c r="E23" s="20"/>
      <c r="F23" s="21" t="s">
        <v>183</v>
      </c>
      <c r="G23" s="21" t="s">
        <v>179</v>
      </c>
      <c r="H23" s="21" t="s">
        <v>184</v>
      </c>
      <c r="I23" s="7" t="s">
        <v>179</v>
      </c>
      <c r="J23" s="25" t="s">
        <v>185</v>
      </c>
      <c r="K23" s="25" t="s">
        <v>163</v>
      </c>
    </row>
    <row r="24" s="1" customFormat="1" ht="15" customHeight="1" spans="1:11">
      <c r="A24" s="6"/>
      <c r="B24" s="6"/>
      <c r="C24" s="6" t="s">
        <v>186</v>
      </c>
      <c r="D24" s="20" t="s">
        <v>187</v>
      </c>
      <c r="E24" s="20"/>
      <c r="F24" s="21" t="s">
        <v>188</v>
      </c>
      <c r="G24" s="21" t="s">
        <v>179</v>
      </c>
      <c r="H24" s="21">
        <v>14000</v>
      </c>
      <c r="I24" s="7" t="s">
        <v>179</v>
      </c>
      <c r="J24" s="25" t="s">
        <v>185</v>
      </c>
      <c r="K24" s="25" t="s">
        <v>163</v>
      </c>
    </row>
    <row r="25" s="1" customFormat="1" ht="15" customHeight="1" spans="1:11">
      <c r="A25" s="6"/>
      <c r="B25" s="6" t="s">
        <v>189</v>
      </c>
      <c r="C25" s="6" t="s">
        <v>190</v>
      </c>
      <c r="D25" s="20" t="s">
        <v>191</v>
      </c>
      <c r="E25" s="20"/>
      <c r="F25" s="6" t="s">
        <v>192</v>
      </c>
      <c r="G25" s="6" t="s">
        <v>193</v>
      </c>
      <c r="H25" s="6" t="s">
        <v>184</v>
      </c>
      <c r="I25" s="7" t="s">
        <v>193</v>
      </c>
      <c r="J25" s="25" t="s">
        <v>194</v>
      </c>
      <c r="K25" s="25" t="s">
        <v>163</v>
      </c>
    </row>
    <row r="26" s="1" customFormat="1" ht="15" customHeight="1" spans="1:11">
      <c r="A26" s="6"/>
      <c r="B26" s="6" t="s">
        <v>195</v>
      </c>
      <c r="C26" s="6" t="s">
        <v>196</v>
      </c>
      <c r="D26" s="20" t="s">
        <v>197</v>
      </c>
      <c r="E26" s="20"/>
      <c r="F26" s="6" t="s">
        <v>198</v>
      </c>
      <c r="G26" s="6" t="s">
        <v>179</v>
      </c>
      <c r="H26" s="6" t="s">
        <v>199</v>
      </c>
      <c r="I26" s="7" t="s">
        <v>179</v>
      </c>
      <c r="J26" s="25" t="s">
        <v>200</v>
      </c>
      <c r="K26" s="25" t="s">
        <v>163</v>
      </c>
    </row>
    <row r="27" s="2" customFormat="1" ht="42" customHeight="1" spans="1:11">
      <c r="A27" s="22"/>
      <c r="B27" s="1"/>
      <c r="C27" s="1"/>
      <c r="D27" s="1"/>
      <c r="E27" s="1"/>
      <c r="F27" s="1"/>
      <c r="G27" s="1"/>
      <c r="H27" s="1"/>
      <c r="I27" s="1"/>
      <c r="J27" s="1"/>
      <c r="K27" s="1"/>
    </row>
    <row r="28" s="2" customFormat="1" ht="42" customHeight="1" spans="1:11">
      <c r="A28" s="22"/>
      <c r="B28" s="1"/>
      <c r="C28" s="1"/>
      <c r="D28" s="1"/>
      <c r="E28" s="1"/>
      <c r="F28" s="1"/>
      <c r="G28" s="1"/>
      <c r="H28" s="1"/>
      <c r="I28" s="1"/>
      <c r="J28" s="1"/>
      <c r="K28" s="1"/>
    </row>
    <row r="29" s="2" customFormat="1" ht="42" customHeight="1" spans="1:11">
      <c r="A29" s="22"/>
      <c r="B29" s="1"/>
      <c r="C29" s="1"/>
      <c r="D29" s="1"/>
      <c r="E29" s="1"/>
      <c r="F29" s="1"/>
      <c r="G29" s="1"/>
      <c r="H29" s="1"/>
      <c r="I29" s="1"/>
      <c r="J29" s="1"/>
      <c r="K29" s="1"/>
    </row>
    <row r="30" s="2" customFormat="1" ht="42" customHeight="1" spans="1:11">
      <c r="A30" s="22"/>
      <c r="B30" s="1"/>
      <c r="C30" s="1"/>
      <c r="D30" s="1"/>
      <c r="E30" s="1"/>
      <c r="F30" s="1"/>
      <c r="G30" s="1"/>
      <c r="H30" s="1"/>
      <c r="I30" s="1"/>
      <c r="J30" s="1"/>
      <c r="K30" s="1"/>
    </row>
    <row r="31" s="2" customFormat="1" ht="42" customHeight="1" spans="1:11">
      <c r="A31" s="22"/>
      <c r="B31" s="1"/>
      <c r="C31" s="1"/>
      <c r="D31" s="1"/>
      <c r="E31" s="1"/>
      <c r="F31" s="1"/>
      <c r="G31" s="1"/>
      <c r="H31" s="1"/>
      <c r="I31" s="1"/>
      <c r="J31" s="1"/>
      <c r="K31" s="1"/>
    </row>
    <row r="32" s="2" customFormat="1" ht="42" customHeight="1" spans="1:11">
      <c r="A32" s="22"/>
      <c r="B32" s="1"/>
      <c r="C32" s="1"/>
      <c r="D32" s="1"/>
      <c r="E32" s="1"/>
      <c r="F32" s="1"/>
      <c r="G32" s="1"/>
      <c r="H32" s="1"/>
      <c r="I32" s="1"/>
      <c r="J32" s="1"/>
      <c r="K32" s="1"/>
    </row>
    <row r="33" s="2" customFormat="1" ht="42" customHeight="1" spans="1:11">
      <c r="A33" s="22"/>
      <c r="B33" s="1"/>
      <c r="C33" s="1"/>
      <c r="D33" s="1"/>
      <c r="E33" s="1"/>
      <c r="F33" s="1"/>
      <c r="G33" s="1"/>
      <c r="H33" s="1"/>
      <c r="I33" s="1"/>
      <c r="J33" s="1"/>
      <c r="K33" s="1"/>
    </row>
    <row r="34" s="2" customFormat="1" ht="42" customHeight="1" spans="1:11">
      <c r="A34" s="22"/>
      <c r="B34" s="1"/>
      <c r="C34" s="1"/>
      <c r="D34" s="1"/>
      <c r="E34" s="1"/>
      <c r="F34" s="1"/>
      <c r="G34" s="1"/>
      <c r="H34" s="1"/>
      <c r="I34" s="1"/>
      <c r="J34" s="1"/>
      <c r="K34" s="1"/>
    </row>
  </sheetData>
  <mergeCells count="54">
    <mergeCell ref="A1:K1"/>
    <mergeCell ref="A2:B2"/>
    <mergeCell ref="C2:E2"/>
    <mergeCell ref="G2:K2"/>
    <mergeCell ref="A3:B3"/>
    <mergeCell ref="C3:E3"/>
    <mergeCell ref="G3:K3"/>
    <mergeCell ref="C4:D4"/>
    <mergeCell ref="E4:F4"/>
    <mergeCell ref="J4:K4"/>
    <mergeCell ref="C5:D5"/>
    <mergeCell ref="E5:F5"/>
    <mergeCell ref="J5:K5"/>
    <mergeCell ref="E6:F6"/>
    <mergeCell ref="J6:K6"/>
    <mergeCell ref="E7:F7"/>
    <mergeCell ref="J7:K7"/>
    <mergeCell ref="E8:F8"/>
    <mergeCell ref="J8:K8"/>
    <mergeCell ref="E9:F9"/>
    <mergeCell ref="J9:K9"/>
    <mergeCell ref="E10:F10"/>
    <mergeCell ref="J10:K10"/>
    <mergeCell ref="A11:B11"/>
    <mergeCell ref="C11:D11"/>
    <mergeCell ref="E11:F11"/>
    <mergeCell ref="G11:K11"/>
    <mergeCell ref="A12:B12"/>
    <mergeCell ref="C12:K12"/>
    <mergeCell ref="A13:B13"/>
    <mergeCell ref="C13:E13"/>
    <mergeCell ref="G13:K13"/>
    <mergeCell ref="A14:B14"/>
    <mergeCell ref="C14:K14"/>
    <mergeCell ref="A15:B15"/>
    <mergeCell ref="C15:K15"/>
    <mergeCell ref="A16:C16"/>
    <mergeCell ref="D16:E16"/>
    <mergeCell ref="G16:K16"/>
    <mergeCell ref="D17:E17"/>
    <mergeCell ref="D18:E18"/>
    <mergeCell ref="D19:E19"/>
    <mergeCell ref="D20:E20"/>
    <mergeCell ref="D21:E21"/>
    <mergeCell ref="D22:E22"/>
    <mergeCell ref="D23:E23"/>
    <mergeCell ref="D24:E24"/>
    <mergeCell ref="D25:E25"/>
    <mergeCell ref="D26:E26"/>
    <mergeCell ref="A17:A26"/>
    <mergeCell ref="B18:B24"/>
    <mergeCell ref="C6:C7"/>
    <mergeCell ref="C18:C21"/>
    <mergeCell ref="A4:B10"/>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4"/>
  <sheetViews>
    <sheetView workbookViewId="0">
      <selection activeCell="E9" sqref="E9:F9"/>
    </sheetView>
  </sheetViews>
  <sheetFormatPr defaultColWidth="9.30555555555556" defaultRowHeight="12.55" customHeight="1"/>
  <cols>
    <col min="1" max="1" width="6.66666666666667" style="3" customWidth="1"/>
    <col min="2" max="2" width="14.5833333333333" style="1" customWidth="1"/>
    <col min="3" max="3" width="23.8888888888889" style="1" customWidth="1"/>
    <col min="4" max="4" width="13.6111111111111" style="1" customWidth="1"/>
    <col min="5" max="5" width="15.6944444444444" style="1" customWidth="1"/>
    <col min="6" max="7" width="17.6388888888889" style="1" customWidth="1"/>
    <col min="8" max="9" width="15.4166666666667" style="1" customWidth="1"/>
    <col min="10" max="10" width="15.1388888888889" style="1" customWidth="1"/>
    <col min="11" max="11" width="19.1666666666667" style="1" customWidth="1"/>
    <col min="12" max="16384" width="9.30555555555556" style="1"/>
  </cols>
  <sheetData>
    <row r="1" s="1" customFormat="1" ht="33" customHeight="1" spans="1:24">
      <c r="A1" s="4" t="s">
        <v>112</v>
      </c>
      <c r="B1" s="4"/>
      <c r="C1" s="4"/>
      <c r="D1" s="4"/>
      <c r="E1" s="4"/>
      <c r="F1" s="4"/>
      <c r="G1" s="4"/>
      <c r="H1" s="4"/>
      <c r="I1" s="4"/>
      <c r="J1" s="4"/>
      <c r="K1" s="4"/>
      <c r="L1" s="23"/>
      <c r="M1" s="23"/>
      <c r="N1" s="23"/>
      <c r="O1" s="23"/>
      <c r="P1" s="23"/>
      <c r="Q1" s="23"/>
      <c r="R1" s="23"/>
      <c r="S1" s="23"/>
      <c r="T1" s="23"/>
      <c r="U1" s="23"/>
      <c r="V1" s="23"/>
      <c r="W1" s="23"/>
      <c r="X1" s="23"/>
    </row>
    <row r="2" s="1" customFormat="1" ht="52" customHeight="1" spans="1:24">
      <c r="A2" s="5" t="s">
        <v>13</v>
      </c>
      <c r="B2" s="5"/>
      <c r="C2" s="6" t="s">
        <v>111</v>
      </c>
      <c r="D2" s="6"/>
      <c r="E2" s="6"/>
      <c r="F2" s="5" t="s">
        <v>94</v>
      </c>
      <c r="G2" s="5" t="s">
        <v>110</v>
      </c>
      <c r="H2" s="5"/>
      <c r="I2" s="5"/>
      <c r="J2" s="5"/>
      <c r="K2" s="5"/>
      <c r="L2" s="24"/>
      <c r="M2" s="24"/>
      <c r="N2" s="24"/>
      <c r="O2" s="24"/>
      <c r="P2" s="24"/>
      <c r="Q2" s="24"/>
      <c r="R2" s="24"/>
      <c r="S2" s="24"/>
      <c r="T2" s="23"/>
      <c r="U2" s="23"/>
      <c r="V2" s="23"/>
      <c r="W2" s="23"/>
      <c r="X2" s="23"/>
    </row>
    <row r="3" s="1" customFormat="1" ht="21.95" customHeight="1" spans="1:24">
      <c r="A3" s="5" t="s">
        <v>113</v>
      </c>
      <c r="B3" s="5"/>
      <c r="C3" s="5" t="s">
        <v>114</v>
      </c>
      <c r="D3" s="5"/>
      <c r="E3" s="5"/>
      <c r="F3" s="5" t="s">
        <v>115</v>
      </c>
      <c r="G3" s="5" t="s">
        <v>116</v>
      </c>
      <c r="H3" s="5"/>
      <c r="I3" s="5"/>
      <c r="J3" s="5"/>
      <c r="K3" s="5"/>
      <c r="L3" s="24"/>
      <c r="M3" s="24"/>
      <c r="N3" s="24"/>
      <c r="O3" s="24"/>
      <c r="P3" s="24"/>
      <c r="Q3" s="24"/>
      <c r="R3" s="24"/>
      <c r="S3" s="24"/>
      <c r="T3" s="23"/>
      <c r="U3" s="23"/>
      <c r="V3" s="23"/>
      <c r="W3" s="23"/>
      <c r="X3" s="23"/>
    </row>
    <row r="4" s="1" customFormat="1" ht="21.95" customHeight="1" spans="1:24">
      <c r="A4" s="7" t="s">
        <v>117</v>
      </c>
      <c r="B4" s="7"/>
      <c r="C4" s="8" t="s">
        <v>118</v>
      </c>
      <c r="D4" s="8"/>
      <c r="E4" s="8" t="s">
        <v>95</v>
      </c>
      <c r="F4" s="8"/>
      <c r="G4" s="8" t="s">
        <v>119</v>
      </c>
      <c r="H4" s="8" t="s">
        <v>120</v>
      </c>
      <c r="I4" s="8" t="s">
        <v>121</v>
      </c>
      <c r="J4" s="8" t="s">
        <v>122</v>
      </c>
      <c r="K4" s="8"/>
      <c r="L4" s="24"/>
      <c r="M4" s="24"/>
      <c r="N4" s="24"/>
      <c r="O4" s="24"/>
      <c r="P4" s="24"/>
      <c r="Q4" s="24"/>
      <c r="R4" s="24"/>
      <c r="S4" s="24"/>
      <c r="T4" s="23"/>
      <c r="U4" s="23"/>
      <c r="V4" s="23"/>
      <c r="W4" s="23"/>
      <c r="X4" s="23"/>
    </row>
    <row r="5" s="1" customFormat="1" ht="21.95" customHeight="1" spans="1:11">
      <c r="A5" s="7"/>
      <c r="B5" s="7"/>
      <c r="C5" s="9" t="s">
        <v>47</v>
      </c>
      <c r="D5" s="9"/>
      <c r="E5" s="5">
        <f t="shared" ref="E5:I5" si="0">E6+E7+E8+E9+E10</f>
        <v>0</v>
      </c>
      <c r="F5" s="5"/>
      <c r="G5" s="5">
        <f t="shared" si="0"/>
        <v>4000</v>
      </c>
      <c r="H5" s="7">
        <f t="shared" si="0"/>
        <v>4000</v>
      </c>
      <c r="I5" s="7">
        <f t="shared" si="0"/>
        <v>4000</v>
      </c>
      <c r="J5" s="13">
        <f>I5/H5</f>
        <v>1</v>
      </c>
      <c r="K5" s="13"/>
    </row>
    <row r="6" s="1" customFormat="1" ht="21.95" customHeight="1" spans="1:11">
      <c r="A6" s="7"/>
      <c r="B6" s="7"/>
      <c r="C6" s="10" t="s">
        <v>123</v>
      </c>
      <c r="D6" s="11" t="s">
        <v>124</v>
      </c>
      <c r="E6" s="5" t="s">
        <v>125</v>
      </c>
      <c r="F6" s="5"/>
      <c r="G6" s="5" t="s">
        <v>125</v>
      </c>
      <c r="H6" s="7" t="s">
        <v>125</v>
      </c>
      <c r="I6" s="7" t="s">
        <v>125</v>
      </c>
      <c r="J6" s="5" t="s">
        <v>126</v>
      </c>
      <c r="K6" s="5"/>
    </row>
    <row r="7" s="1" customFormat="1" ht="21.95" customHeight="1" spans="1:11">
      <c r="A7" s="7"/>
      <c r="B7" s="7"/>
      <c r="C7" s="10"/>
      <c r="D7" s="11" t="s">
        <v>127</v>
      </c>
      <c r="E7" s="5" t="s">
        <v>125</v>
      </c>
      <c r="F7" s="5"/>
      <c r="G7" s="5" t="s">
        <v>125</v>
      </c>
      <c r="H7" s="7" t="s">
        <v>125</v>
      </c>
      <c r="I7" s="7" t="s">
        <v>125</v>
      </c>
      <c r="J7" s="5" t="s">
        <v>126</v>
      </c>
      <c r="K7" s="5"/>
    </row>
    <row r="8" s="1" customFormat="1" ht="21.95" customHeight="1" spans="1:11">
      <c r="A8" s="7"/>
      <c r="B8" s="7"/>
      <c r="C8" s="5" t="s">
        <v>128</v>
      </c>
      <c r="D8" s="12" t="s">
        <v>129</v>
      </c>
      <c r="E8" s="5" t="s">
        <v>125</v>
      </c>
      <c r="F8" s="5"/>
      <c r="G8" s="5" t="s">
        <v>201</v>
      </c>
      <c r="H8" s="7" t="s">
        <v>201</v>
      </c>
      <c r="I8" s="7" t="s">
        <v>201</v>
      </c>
      <c r="J8" s="5" t="s">
        <v>108</v>
      </c>
      <c r="K8" s="5"/>
    </row>
    <row r="9" s="1" customFormat="1" ht="21.95" customHeight="1" spans="1:11">
      <c r="A9" s="7"/>
      <c r="B9" s="7"/>
      <c r="C9" s="5" t="s">
        <v>130</v>
      </c>
      <c r="D9" s="12" t="s">
        <v>129</v>
      </c>
      <c r="E9" s="5" t="s">
        <v>125</v>
      </c>
      <c r="F9" s="5"/>
      <c r="G9" s="5" t="s">
        <v>125</v>
      </c>
      <c r="H9" s="7" t="s">
        <v>125</v>
      </c>
      <c r="I9" s="7" t="s">
        <v>125</v>
      </c>
      <c r="J9" s="5" t="s">
        <v>126</v>
      </c>
      <c r="K9" s="5"/>
    </row>
    <row r="10" s="1" customFormat="1" ht="21.95" customHeight="1" spans="1:11">
      <c r="A10" s="7"/>
      <c r="B10" s="7"/>
      <c r="C10" s="10" t="s">
        <v>131</v>
      </c>
      <c r="D10" s="12" t="s">
        <v>129</v>
      </c>
      <c r="E10" s="5" t="s">
        <v>125</v>
      </c>
      <c r="F10" s="5"/>
      <c r="G10" s="5" t="s">
        <v>125</v>
      </c>
      <c r="H10" s="7" t="s">
        <v>125</v>
      </c>
      <c r="I10" s="7" t="s">
        <v>125</v>
      </c>
      <c r="J10" s="5" t="s">
        <v>126</v>
      </c>
      <c r="K10" s="5"/>
    </row>
    <row r="11" s="1" customFormat="1" ht="30" customHeight="1" spans="1:11">
      <c r="A11" s="7" t="s">
        <v>132</v>
      </c>
      <c r="B11" s="7"/>
      <c r="C11" s="13" t="e">
        <f>(G5-G10)/(E5-E10)</f>
        <v>#DIV/0!</v>
      </c>
      <c r="D11" s="13"/>
      <c r="E11" s="5" t="s">
        <v>133</v>
      </c>
      <c r="F11" s="5"/>
      <c r="G11" s="10" t="s">
        <v>163</v>
      </c>
      <c r="H11" s="10"/>
      <c r="I11" s="10"/>
      <c r="J11" s="10"/>
      <c r="K11" s="10"/>
    </row>
    <row r="12" s="1" customFormat="1" ht="91" customHeight="1" spans="1:24">
      <c r="A12" s="7" t="s">
        <v>135</v>
      </c>
      <c r="B12" s="7"/>
      <c r="C12" s="7" t="s">
        <v>202</v>
      </c>
      <c r="D12" s="7"/>
      <c r="E12" s="7"/>
      <c r="F12" s="7"/>
      <c r="G12" s="7"/>
      <c r="H12" s="7"/>
      <c r="I12" s="7"/>
      <c r="J12" s="7"/>
      <c r="K12" s="7"/>
      <c r="L12" s="23"/>
      <c r="M12" s="23"/>
      <c r="N12" s="23"/>
      <c r="O12" s="23"/>
      <c r="P12" s="23"/>
      <c r="Q12" s="23"/>
      <c r="R12" s="23"/>
      <c r="S12" s="23"/>
      <c r="T12" s="23"/>
      <c r="U12" s="23"/>
      <c r="V12" s="23"/>
      <c r="W12" s="23"/>
      <c r="X12" s="23"/>
    </row>
    <row r="13" s="1" customFormat="1" ht="27.95" customHeight="1" spans="1:24">
      <c r="A13" s="7" t="s">
        <v>137</v>
      </c>
      <c r="B13" s="7"/>
      <c r="C13" s="14" t="s">
        <v>138</v>
      </c>
      <c r="D13" s="14"/>
      <c r="E13" s="14"/>
      <c r="F13" s="7" t="s">
        <v>139</v>
      </c>
      <c r="G13" s="15" t="s">
        <v>138</v>
      </c>
      <c r="H13" s="15"/>
      <c r="I13" s="15"/>
      <c r="J13" s="15"/>
      <c r="K13" s="15"/>
      <c r="L13" s="23"/>
      <c r="M13" s="23"/>
      <c r="N13" s="23"/>
      <c r="O13" s="23"/>
      <c r="P13" s="23"/>
      <c r="Q13" s="23"/>
      <c r="R13" s="23"/>
      <c r="S13" s="23"/>
      <c r="T13" s="23"/>
      <c r="U13" s="23"/>
      <c r="V13" s="23"/>
      <c r="W13" s="23"/>
      <c r="X13" s="23"/>
    </row>
    <row r="14" s="1" customFormat="1" ht="27.95" customHeight="1" spans="1:24">
      <c r="A14" s="7" t="s">
        <v>140</v>
      </c>
      <c r="B14" s="7"/>
      <c r="C14" s="10" t="s">
        <v>203</v>
      </c>
      <c r="D14" s="10"/>
      <c r="E14" s="10"/>
      <c r="F14" s="10"/>
      <c r="G14" s="10"/>
      <c r="H14" s="10"/>
      <c r="I14" s="10"/>
      <c r="J14" s="10"/>
      <c r="K14" s="10"/>
      <c r="L14" s="23"/>
      <c r="M14" s="23"/>
      <c r="N14" s="23"/>
      <c r="O14" s="23"/>
      <c r="P14" s="23"/>
      <c r="Q14" s="23"/>
      <c r="R14" s="23"/>
      <c r="S14" s="23"/>
      <c r="T14" s="23"/>
      <c r="U14" s="23"/>
      <c r="V14" s="23"/>
      <c r="W14" s="23"/>
      <c r="X14" s="23"/>
    </row>
    <row r="15" s="1" customFormat="1" ht="27.95" customHeight="1" spans="1:24">
      <c r="A15" s="5" t="s">
        <v>142</v>
      </c>
      <c r="B15" s="5"/>
      <c r="C15" s="10" t="s">
        <v>204</v>
      </c>
      <c r="D15" s="10"/>
      <c r="E15" s="10"/>
      <c r="F15" s="10"/>
      <c r="G15" s="10"/>
      <c r="H15" s="10"/>
      <c r="I15" s="10"/>
      <c r="J15" s="10"/>
      <c r="K15" s="10"/>
      <c r="L15" s="23"/>
      <c r="M15" s="23"/>
      <c r="N15" s="23"/>
      <c r="O15" s="23"/>
      <c r="P15" s="23"/>
      <c r="Q15" s="23"/>
      <c r="R15" s="23"/>
      <c r="S15" s="23"/>
      <c r="T15" s="23"/>
      <c r="U15" s="23"/>
      <c r="V15" s="23"/>
      <c r="W15" s="23"/>
      <c r="X15" s="23"/>
    </row>
    <row r="16" s="1" customFormat="1" ht="27.95" customHeight="1" spans="1:24">
      <c r="A16" s="16" t="s">
        <v>144</v>
      </c>
      <c r="B16" s="16"/>
      <c r="C16" s="16"/>
      <c r="D16" s="17">
        <v>100</v>
      </c>
      <c r="E16" s="17"/>
      <c r="F16" s="18" t="s">
        <v>145</v>
      </c>
      <c r="G16" s="19">
        <f>IF(J5*10&gt;10,10,J5*10)</f>
        <v>10</v>
      </c>
      <c r="H16" s="19"/>
      <c r="I16" s="19"/>
      <c r="J16" s="19"/>
      <c r="K16" s="19"/>
      <c r="L16" s="23"/>
      <c r="M16" s="23"/>
      <c r="N16" s="23"/>
      <c r="O16" s="23"/>
      <c r="P16" s="23"/>
      <c r="Q16" s="23"/>
      <c r="R16" s="23"/>
      <c r="S16" s="23"/>
      <c r="T16" s="23"/>
      <c r="U16" s="23"/>
      <c r="V16" s="23"/>
      <c r="W16" s="23"/>
      <c r="X16" s="23"/>
    </row>
    <row r="17" s="1" customFormat="1" ht="30" customHeight="1" spans="1:11">
      <c r="A17" s="6" t="s">
        <v>146</v>
      </c>
      <c r="B17" s="8" t="s">
        <v>147</v>
      </c>
      <c r="C17" s="8" t="s">
        <v>148</v>
      </c>
      <c r="D17" s="8" t="s">
        <v>149</v>
      </c>
      <c r="E17" s="8"/>
      <c r="F17" s="8" t="s">
        <v>150</v>
      </c>
      <c r="G17" s="8" t="s">
        <v>151</v>
      </c>
      <c r="H17" s="8" t="s">
        <v>152</v>
      </c>
      <c r="I17" s="8" t="s">
        <v>153</v>
      </c>
      <c r="J17" s="8" t="s">
        <v>154</v>
      </c>
      <c r="K17" s="8" t="s">
        <v>155</v>
      </c>
    </row>
    <row r="18" s="1" customFormat="1" ht="15" customHeight="1" spans="1:11">
      <c r="A18" s="6"/>
      <c r="B18" s="6" t="s">
        <v>156</v>
      </c>
      <c r="C18" s="6" t="s">
        <v>157</v>
      </c>
      <c r="D18" s="20" t="s">
        <v>205</v>
      </c>
      <c r="E18" s="20"/>
      <c r="F18" s="6" t="s">
        <v>206</v>
      </c>
      <c r="G18" s="6" t="s">
        <v>179</v>
      </c>
      <c r="H18" s="6" t="s">
        <v>207</v>
      </c>
      <c r="I18" s="7" t="s">
        <v>179</v>
      </c>
      <c r="J18" s="25" t="s">
        <v>208</v>
      </c>
      <c r="K18" s="25" t="s">
        <v>163</v>
      </c>
    </row>
    <row r="19" s="1" customFormat="1" ht="15" customHeight="1" spans="1:11">
      <c r="A19" s="6"/>
      <c r="B19" s="6"/>
      <c r="C19" s="6"/>
      <c r="D19" s="20" t="s">
        <v>209</v>
      </c>
      <c r="E19" s="20"/>
      <c r="F19" s="6" t="s">
        <v>210</v>
      </c>
      <c r="G19" s="6" t="s">
        <v>160</v>
      </c>
      <c r="H19" s="6" t="s">
        <v>211</v>
      </c>
      <c r="I19" s="7" t="s">
        <v>160</v>
      </c>
      <c r="J19" s="25" t="s">
        <v>212</v>
      </c>
      <c r="K19" s="25" t="s">
        <v>163</v>
      </c>
    </row>
    <row r="20" s="1" customFormat="1" ht="15" customHeight="1" spans="1:11">
      <c r="A20" s="6"/>
      <c r="B20" s="6"/>
      <c r="C20" s="6"/>
      <c r="D20" s="20" t="s">
        <v>213</v>
      </c>
      <c r="E20" s="20"/>
      <c r="F20" s="6" t="s">
        <v>214</v>
      </c>
      <c r="G20" s="6" t="s">
        <v>160</v>
      </c>
      <c r="H20" s="6" t="s">
        <v>215</v>
      </c>
      <c r="I20" s="7" t="s">
        <v>160</v>
      </c>
      <c r="J20" s="25" t="s">
        <v>216</v>
      </c>
      <c r="K20" s="25" t="s">
        <v>163</v>
      </c>
    </row>
    <row r="21" s="1" customFormat="1" ht="15" customHeight="1" spans="1:11">
      <c r="A21" s="6"/>
      <c r="B21" s="6"/>
      <c r="C21" s="6" t="s">
        <v>176</v>
      </c>
      <c r="D21" s="20" t="s">
        <v>217</v>
      </c>
      <c r="E21" s="20"/>
      <c r="F21" s="21" t="s">
        <v>178</v>
      </c>
      <c r="G21" s="21" t="s">
        <v>179</v>
      </c>
      <c r="H21" s="21" t="s">
        <v>108</v>
      </c>
      <c r="I21" s="7" t="s">
        <v>179</v>
      </c>
      <c r="J21" s="25" t="s">
        <v>218</v>
      </c>
      <c r="K21" s="25" t="s">
        <v>163</v>
      </c>
    </row>
    <row r="22" s="1" customFormat="1" ht="15" customHeight="1" spans="1:11">
      <c r="A22" s="6"/>
      <c r="B22" s="6"/>
      <c r="C22" s="6" t="s">
        <v>181</v>
      </c>
      <c r="D22" s="20" t="s">
        <v>219</v>
      </c>
      <c r="E22" s="20"/>
      <c r="F22" s="21" t="s">
        <v>220</v>
      </c>
      <c r="G22" s="21" t="s">
        <v>160</v>
      </c>
      <c r="H22" s="21" t="s">
        <v>184</v>
      </c>
      <c r="I22" s="7" t="s">
        <v>160</v>
      </c>
      <c r="J22" s="25" t="s">
        <v>185</v>
      </c>
      <c r="K22" s="25" t="s">
        <v>163</v>
      </c>
    </row>
    <row r="23" s="1" customFormat="1" ht="15" customHeight="1" spans="1:11">
      <c r="A23" s="6"/>
      <c r="B23" s="6"/>
      <c r="C23" s="6"/>
      <c r="D23" s="20" t="s">
        <v>221</v>
      </c>
      <c r="E23" s="20"/>
      <c r="F23" s="6" t="s">
        <v>222</v>
      </c>
      <c r="G23" s="6" t="s">
        <v>160</v>
      </c>
      <c r="H23" s="6" t="s">
        <v>184</v>
      </c>
      <c r="I23" s="7" t="s">
        <v>160</v>
      </c>
      <c r="J23" s="25" t="s">
        <v>185</v>
      </c>
      <c r="K23" s="25" t="s">
        <v>163</v>
      </c>
    </row>
    <row r="24" s="1" customFormat="1" ht="15" customHeight="1" spans="1:11">
      <c r="A24" s="6"/>
      <c r="B24" s="6"/>
      <c r="C24" s="6" t="s">
        <v>186</v>
      </c>
      <c r="D24" s="20" t="s">
        <v>187</v>
      </c>
      <c r="E24" s="20"/>
      <c r="F24" s="21" t="s">
        <v>223</v>
      </c>
      <c r="G24" s="21" t="s">
        <v>179</v>
      </c>
      <c r="H24" s="21" t="s">
        <v>224</v>
      </c>
      <c r="I24" s="7" t="s">
        <v>179</v>
      </c>
      <c r="J24" s="25" t="s">
        <v>185</v>
      </c>
      <c r="K24" s="25" t="s">
        <v>163</v>
      </c>
    </row>
    <row r="25" s="1" customFormat="1" ht="15" customHeight="1" spans="1:11">
      <c r="A25" s="6"/>
      <c r="B25" s="6" t="s">
        <v>189</v>
      </c>
      <c r="C25" s="6" t="s">
        <v>190</v>
      </c>
      <c r="D25" s="20" t="s">
        <v>225</v>
      </c>
      <c r="E25" s="20"/>
      <c r="F25" s="6" t="s">
        <v>226</v>
      </c>
      <c r="G25" s="6" t="s">
        <v>193</v>
      </c>
      <c r="H25" s="6" t="s">
        <v>184</v>
      </c>
      <c r="I25" s="7" t="s">
        <v>193</v>
      </c>
      <c r="J25" s="25" t="s">
        <v>227</v>
      </c>
      <c r="K25" s="25" t="s">
        <v>163</v>
      </c>
    </row>
    <row r="26" s="1" customFormat="1" ht="15" customHeight="1" spans="1:11">
      <c r="A26" s="6"/>
      <c r="B26" s="6" t="s">
        <v>195</v>
      </c>
      <c r="C26" s="6" t="s">
        <v>196</v>
      </c>
      <c r="D26" s="20" t="s">
        <v>228</v>
      </c>
      <c r="E26" s="20"/>
      <c r="F26" s="6" t="s">
        <v>229</v>
      </c>
      <c r="G26" s="6" t="s">
        <v>179</v>
      </c>
      <c r="H26" s="6" t="s">
        <v>230</v>
      </c>
      <c r="I26" s="7" t="s">
        <v>179</v>
      </c>
      <c r="J26" s="25" t="s">
        <v>231</v>
      </c>
      <c r="K26" s="25" t="s">
        <v>163</v>
      </c>
    </row>
    <row r="27" s="2" customFormat="1" ht="42" customHeight="1" spans="1:11">
      <c r="A27" s="22"/>
      <c r="B27" s="1"/>
      <c r="C27" s="1"/>
      <c r="D27" s="1"/>
      <c r="E27" s="1"/>
      <c r="F27" s="1"/>
      <c r="G27" s="1"/>
      <c r="H27" s="1"/>
      <c r="I27" s="1"/>
      <c r="J27" s="1"/>
      <c r="K27" s="1"/>
    </row>
    <row r="28" s="2" customFormat="1" ht="42" customHeight="1" spans="1:11">
      <c r="A28" s="22"/>
      <c r="B28" s="1"/>
      <c r="C28" s="1"/>
      <c r="D28" s="1"/>
      <c r="E28" s="1"/>
      <c r="F28" s="1"/>
      <c r="G28" s="1"/>
      <c r="H28" s="1"/>
      <c r="I28" s="1"/>
      <c r="J28" s="1"/>
      <c r="K28" s="1"/>
    </row>
    <row r="29" s="2" customFormat="1" ht="42" customHeight="1" spans="1:11">
      <c r="A29" s="22"/>
      <c r="B29" s="1"/>
      <c r="C29" s="1"/>
      <c r="D29" s="1"/>
      <c r="E29" s="1"/>
      <c r="F29" s="1"/>
      <c r="G29" s="1"/>
      <c r="H29" s="1"/>
      <c r="I29" s="1"/>
      <c r="J29" s="1"/>
      <c r="K29" s="1"/>
    </row>
    <row r="30" s="2" customFormat="1" ht="42" customHeight="1" spans="1:11">
      <c r="A30" s="22"/>
      <c r="B30" s="1"/>
      <c r="C30" s="1"/>
      <c r="D30" s="1"/>
      <c r="E30" s="1"/>
      <c r="F30" s="1"/>
      <c r="G30" s="1"/>
      <c r="H30" s="1"/>
      <c r="I30" s="1"/>
      <c r="J30" s="1"/>
      <c r="K30" s="1"/>
    </row>
    <row r="31" s="2" customFormat="1" ht="42" customHeight="1" spans="1:11">
      <c r="A31" s="22"/>
      <c r="B31" s="1"/>
      <c r="C31" s="1"/>
      <c r="D31" s="1"/>
      <c r="E31" s="1"/>
      <c r="F31" s="1"/>
      <c r="G31" s="1"/>
      <c r="H31" s="1"/>
      <c r="I31" s="1"/>
      <c r="J31" s="1"/>
      <c r="K31" s="1"/>
    </row>
    <row r="32" s="2" customFormat="1" ht="42" customHeight="1" spans="1:11">
      <c r="A32" s="22"/>
      <c r="B32" s="1"/>
      <c r="C32" s="1"/>
      <c r="D32" s="1"/>
      <c r="E32" s="1"/>
      <c r="F32" s="1"/>
      <c r="G32" s="1"/>
      <c r="H32" s="1"/>
      <c r="I32" s="1"/>
      <c r="J32" s="1"/>
      <c r="K32" s="1"/>
    </row>
    <row r="33" s="2" customFormat="1" ht="42" customHeight="1" spans="1:11">
      <c r="A33" s="22"/>
      <c r="B33" s="1"/>
      <c r="C33" s="1"/>
      <c r="D33" s="1"/>
      <c r="E33" s="1"/>
      <c r="F33" s="1"/>
      <c r="G33" s="1"/>
      <c r="H33" s="1"/>
      <c r="I33" s="1"/>
      <c r="J33" s="1"/>
      <c r="K33" s="1"/>
    </row>
    <row r="34" s="2" customFormat="1" ht="42" customHeight="1" spans="1:11">
      <c r="A34" s="22"/>
      <c r="B34" s="1"/>
      <c r="C34" s="1"/>
      <c r="D34" s="1"/>
      <c r="E34" s="1"/>
      <c r="F34" s="1"/>
      <c r="G34" s="1"/>
      <c r="H34" s="1"/>
      <c r="I34" s="1"/>
      <c r="J34" s="1"/>
      <c r="K34" s="1"/>
    </row>
  </sheetData>
  <mergeCells count="55">
    <mergeCell ref="A1:K1"/>
    <mergeCell ref="A2:B2"/>
    <mergeCell ref="C2:E2"/>
    <mergeCell ref="G2:K2"/>
    <mergeCell ref="A3:B3"/>
    <mergeCell ref="C3:E3"/>
    <mergeCell ref="G3:K3"/>
    <mergeCell ref="C4:D4"/>
    <mergeCell ref="E4:F4"/>
    <mergeCell ref="J4:K4"/>
    <mergeCell ref="C5:D5"/>
    <mergeCell ref="E5:F5"/>
    <mergeCell ref="J5:K5"/>
    <mergeCell ref="E6:F6"/>
    <mergeCell ref="J6:K6"/>
    <mergeCell ref="E7:F7"/>
    <mergeCell ref="J7:K7"/>
    <mergeCell ref="E8:F8"/>
    <mergeCell ref="J8:K8"/>
    <mergeCell ref="E9:F9"/>
    <mergeCell ref="J9:K9"/>
    <mergeCell ref="E10:F10"/>
    <mergeCell ref="J10:K10"/>
    <mergeCell ref="A11:B11"/>
    <mergeCell ref="C11:D11"/>
    <mergeCell ref="E11:F11"/>
    <mergeCell ref="G11:K11"/>
    <mergeCell ref="A12:B12"/>
    <mergeCell ref="C12:K12"/>
    <mergeCell ref="A13:B13"/>
    <mergeCell ref="C13:E13"/>
    <mergeCell ref="G13:K13"/>
    <mergeCell ref="A14:B14"/>
    <mergeCell ref="C14:K14"/>
    <mergeCell ref="A15:B15"/>
    <mergeCell ref="C15:K15"/>
    <mergeCell ref="A16:C16"/>
    <mergeCell ref="D16:E16"/>
    <mergeCell ref="G16:K16"/>
    <mergeCell ref="D17:E17"/>
    <mergeCell ref="D18:E18"/>
    <mergeCell ref="D19:E19"/>
    <mergeCell ref="D20:E20"/>
    <mergeCell ref="D21:E21"/>
    <mergeCell ref="D22:E22"/>
    <mergeCell ref="D23:E23"/>
    <mergeCell ref="D24:E24"/>
    <mergeCell ref="D25:E25"/>
    <mergeCell ref="D26:E26"/>
    <mergeCell ref="A17:A26"/>
    <mergeCell ref="B18:B24"/>
    <mergeCell ref="C6:C7"/>
    <mergeCell ref="C18:C20"/>
    <mergeCell ref="C22:C23"/>
    <mergeCell ref="A4: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新增政府一般债券情况表</vt:lpstr>
      <vt:lpstr>新增政府专项债券情况表</vt:lpstr>
      <vt:lpstr>附件3</vt:lpstr>
      <vt:lpstr>附件4</vt:lpstr>
      <vt:lpstr>政府债券信息公开基本情况表</vt:lpstr>
      <vt:lpstr>附件7</vt:lpstr>
      <vt:lpstr>绩效评价结果</vt:lpstr>
      <vt:lpstr>桂林花江智慧谷电子信息创业产业园桂林电子科技大学科技园绩效自评</vt:lpstr>
      <vt:lpstr>桂林电子科技大学花江校区JX12电子信息实验楼、JX31国家重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2024-07-11T00:56:01Z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6FBDAC461C3F47258B1CF53F408F3936</vt:lpwstr>
  </property>
  <property fmtid="{D5CDD505-2E9C-101B-9397-08002B2CF9AE}" pid="3" name="KSOProductBuildVer">
    <vt:lpwstr>2052-12.1.0.16929</vt:lpwstr>
  </property>
</Properties>
</file>